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65311" windowWidth="14520" windowHeight="9120" activeTab="0"/>
  </bookViews>
  <sheets>
    <sheet name="План закупок" sheetId="1" r:id="rId1"/>
  </sheets>
  <definedNames>
    <definedName name="_xlnm.Print_Titles" localSheetId="0">'План закупок'!$9:$12</definedName>
    <definedName name="_xlnm.Print_Area" localSheetId="0">'План закупок'!$B$1:$S$31</definedName>
  </definedNames>
  <calcPr fullCalcOnLoad="1"/>
</workbook>
</file>

<file path=xl/sharedStrings.xml><?xml version="1.0" encoding="utf-8"?>
<sst xmlns="http://schemas.openxmlformats.org/spreadsheetml/2006/main" count="2928" uniqueCount="520">
  <si>
    <t>№ п/п ПЗ</t>
  </si>
  <si>
    <t>№п/п</t>
  </si>
  <si>
    <t>Организационно правовая форма организации</t>
  </si>
  <si>
    <t>Наименование организации ( на русском языке)</t>
  </si>
  <si>
    <t>Товары:</t>
  </si>
  <si>
    <t>Организационно - правовая форма организации  - _________________</t>
  </si>
  <si>
    <t>Код КП ВЭД (6 знаков)</t>
  </si>
  <si>
    <t>Способ закупок</t>
  </si>
  <si>
    <t>Код РНН</t>
  </si>
  <si>
    <t xml:space="preserve">Единица измере-ния </t>
  </si>
  <si>
    <t>Код БИН организации</t>
  </si>
  <si>
    <t xml:space="preserve">Наименование организации (на государственном языке) - </t>
  </si>
  <si>
    <t xml:space="preserve">      "Ғасыр-Манғыстау" ЖШС</t>
  </si>
  <si>
    <t xml:space="preserve">Наименование организации (на русском языке) - </t>
  </si>
  <si>
    <t>ТОО "Гасыр-Мангистау"</t>
  </si>
  <si>
    <t>Код РНН 430100225991</t>
  </si>
  <si>
    <t>Код БИН  040340009407</t>
  </si>
  <si>
    <t>19.20.21</t>
  </si>
  <si>
    <t>19.20.27</t>
  </si>
  <si>
    <t>35.11.10</t>
  </si>
  <si>
    <t>52.21.11</t>
  </si>
  <si>
    <t>27.40.13</t>
  </si>
  <si>
    <t>13.92.29</t>
  </si>
  <si>
    <t>22.19.73</t>
  </si>
  <si>
    <t>22.19.60</t>
  </si>
  <si>
    <t>32.99.11</t>
  </si>
  <si>
    <t>25.93.14</t>
  </si>
  <si>
    <t>28.11.42</t>
  </si>
  <si>
    <t>26.51.85</t>
  </si>
  <si>
    <t>30.20.40</t>
  </si>
  <si>
    <t>25.73.60</t>
  </si>
  <si>
    <t>28.15.22</t>
  </si>
  <si>
    <t>28.15.10</t>
  </si>
  <si>
    <t>28.29.13</t>
  </si>
  <si>
    <t>26.51.52</t>
  </si>
  <si>
    <t>28.29.23</t>
  </si>
  <si>
    <t>24.44.22</t>
  </si>
  <si>
    <t>24.34.12</t>
  </si>
  <si>
    <t>22.19.40</t>
  </si>
  <si>
    <t>20.11.11</t>
  </si>
  <si>
    <t>23.65.12</t>
  </si>
  <si>
    <t>23.99.11</t>
  </si>
  <si>
    <t>22.19.10</t>
  </si>
  <si>
    <t>19.94.20</t>
  </si>
  <si>
    <t>14.19.23</t>
  </si>
  <si>
    <t>28.15.23</t>
  </si>
  <si>
    <t>28.15.24</t>
  </si>
  <si>
    <t>27.11.61</t>
  </si>
  <si>
    <t>22.19.71</t>
  </si>
  <si>
    <t>14.12.11</t>
  </si>
  <si>
    <t>15.20.13</t>
  </si>
  <si>
    <t>14.14.22</t>
  </si>
  <si>
    <t>28.29.22</t>
  </si>
  <si>
    <t>20.41.31</t>
  </si>
  <si>
    <t>17.23.13</t>
  </si>
  <si>
    <t>28.23.26</t>
  </si>
  <si>
    <t>86.90.19</t>
  </si>
  <si>
    <t>65.12.12</t>
  </si>
  <si>
    <t>10.51.51</t>
  </si>
  <si>
    <t>84.25.19</t>
  </si>
  <si>
    <t>10.82.23</t>
  </si>
  <si>
    <t>74.90.20</t>
  </si>
  <si>
    <t>71.20.19</t>
  </si>
  <si>
    <t>38.11.69</t>
  </si>
  <si>
    <t>39.00.11</t>
  </si>
  <si>
    <t>81.29.11</t>
  </si>
  <si>
    <t>96.01.11</t>
  </si>
  <si>
    <t>36.00.11</t>
  </si>
  <si>
    <t>37.00.20</t>
  </si>
  <si>
    <t>68.20.12</t>
  </si>
  <si>
    <t>63.11.12</t>
  </si>
  <si>
    <t>61.10.11</t>
  </si>
  <si>
    <t>Бензин АИ-95 для служебных автомобилей центрального аппарата</t>
  </si>
  <si>
    <t>Для котла бойлера отопления здании и сооружении</t>
  </si>
  <si>
    <t>для служебных автомобилей служебного аппарата</t>
  </si>
  <si>
    <t>Для технического обслуживания тепловозов</t>
  </si>
  <si>
    <t>дизельное топливо</t>
  </si>
  <si>
    <t>Осевое масло, зимнее</t>
  </si>
  <si>
    <t>Осевое масло, летнее</t>
  </si>
  <si>
    <t>Компрессорное масло КС-19</t>
  </si>
  <si>
    <t>СТП</t>
  </si>
  <si>
    <t>ЖРО</t>
  </si>
  <si>
    <t>Приборное масло</t>
  </si>
  <si>
    <t>Смазка ЖТКЗ-65</t>
  </si>
  <si>
    <t>Shell Tellus</t>
  </si>
  <si>
    <t>Лампы Ж 80х60 цван</t>
  </si>
  <si>
    <t>Лампы Ж 75х60 В22 цван</t>
  </si>
  <si>
    <t>Лампа РН 110х8Е14</t>
  </si>
  <si>
    <t>Лампа РН 60-4,8</t>
  </si>
  <si>
    <t>Лампа сигнал. РН 55х15-2В-22</t>
  </si>
  <si>
    <t>Лампа 54х60</t>
  </si>
  <si>
    <t>Лампа 220х75</t>
  </si>
  <si>
    <t>Лампа 220х100</t>
  </si>
  <si>
    <t>Лампа 220х200</t>
  </si>
  <si>
    <t>Лампа ЛБ-40</t>
  </si>
  <si>
    <t>Лампа ДРЛ-250</t>
  </si>
  <si>
    <t>маска сварщика</t>
  </si>
  <si>
    <t>Тормозной башмак</t>
  </si>
  <si>
    <t xml:space="preserve">пломба </t>
  </si>
  <si>
    <t>Наконечник сопловой</t>
  </si>
  <si>
    <t>Прокладка форсунки</t>
  </si>
  <si>
    <t>Диафрагма КТ-6</t>
  </si>
  <si>
    <t>Диафрагма КТ-7</t>
  </si>
  <si>
    <t>Тумблер ТВ 1-2</t>
  </si>
  <si>
    <t>Тумблер ТВ 1-4</t>
  </si>
  <si>
    <t>плунжерная пара Д100</t>
  </si>
  <si>
    <t>пружина клапана КТ-7</t>
  </si>
  <si>
    <t>пружина клапана КТ-6</t>
  </si>
  <si>
    <t>Подшипник МОП</t>
  </si>
  <si>
    <t>Вкладыш коренной</t>
  </si>
  <si>
    <t>Вкладыш коренной бесканавочный</t>
  </si>
  <si>
    <t>Вкладыш упорный коренной</t>
  </si>
  <si>
    <t>Палец поршневой</t>
  </si>
  <si>
    <t>Кольцо поршневое маслосгонное</t>
  </si>
  <si>
    <t>Кольцо поршневое компрессионное</t>
  </si>
  <si>
    <t>Рабочее колесо</t>
  </si>
  <si>
    <t xml:space="preserve">Вал </t>
  </si>
  <si>
    <t>Сильфон МН420-60</t>
  </si>
  <si>
    <t>Валик приводной</t>
  </si>
  <si>
    <t>Сальник самоподвижной</t>
  </si>
  <si>
    <t>Колесо воздуходувки в сборе</t>
  </si>
  <si>
    <t>Подшипник упорно-опорный</t>
  </si>
  <si>
    <t>Подшипник опорный</t>
  </si>
  <si>
    <t>Колодка гребневая</t>
  </si>
  <si>
    <t>прокладка ТК</t>
  </si>
  <si>
    <t>проволка сварочная</t>
  </si>
  <si>
    <t>провод БПВЛ-1,5</t>
  </si>
  <si>
    <t>провод БПВЛ-2,5</t>
  </si>
  <si>
    <t>Едкий калий</t>
  </si>
  <si>
    <t>Кислород</t>
  </si>
  <si>
    <t>ремень приводной клиновой А-1250</t>
  </si>
  <si>
    <t>ремень приводной клиновой В-1320</t>
  </si>
  <si>
    <t>мешковина</t>
  </si>
  <si>
    <t>Вкладыш коренной 4 опоры</t>
  </si>
  <si>
    <t xml:space="preserve">Вкладыш коренной упорный </t>
  </si>
  <si>
    <t>Поршень</t>
  </si>
  <si>
    <t>Крышка цилиндра</t>
  </si>
  <si>
    <t>Сухарь клапана</t>
  </si>
  <si>
    <t>клапан всасывающий</t>
  </si>
  <si>
    <t>клапан выхлопной</t>
  </si>
  <si>
    <t>пружина клапана большая</t>
  </si>
  <si>
    <t>пружина клапана малая</t>
  </si>
  <si>
    <t>масляный насос</t>
  </si>
  <si>
    <t>Плунжер</t>
  </si>
  <si>
    <t>Сильфон</t>
  </si>
  <si>
    <t>привод масляного насоса</t>
  </si>
  <si>
    <t>шкив</t>
  </si>
  <si>
    <t>Венец сопловой</t>
  </si>
  <si>
    <t>подшипник опорный</t>
  </si>
  <si>
    <t>Подшипник опорно-упорный</t>
  </si>
  <si>
    <t>накладка диска "Фередо"</t>
  </si>
  <si>
    <t>кольцо водоперепускное</t>
  </si>
  <si>
    <t>Кольцо ТК-30</t>
  </si>
  <si>
    <t>ремни приводные клиновые Б-2240</t>
  </si>
  <si>
    <t>бумага наждачная</t>
  </si>
  <si>
    <t>Рукавицы комбинированные</t>
  </si>
  <si>
    <t xml:space="preserve">Журнал </t>
  </si>
  <si>
    <t>Журнал цеха</t>
  </si>
  <si>
    <t xml:space="preserve">Требование </t>
  </si>
  <si>
    <t>Вакцинация</t>
  </si>
  <si>
    <t>Молоко</t>
  </si>
  <si>
    <t>Техническое обслуживание пожарной сигнализации</t>
  </si>
  <si>
    <t>Новогодние подарки</t>
  </si>
  <si>
    <t>Дезинфекция помещений</t>
  </si>
  <si>
    <t>Дезинсекция мух</t>
  </si>
  <si>
    <t>ГОСТ 2084-77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</si>
  <si>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</si>
  <si>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</si>
  <si>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 xml:space="preserve">Смазка для редукторов тяговых локомотивов. </t>
  </si>
  <si>
    <t xml:space="preserve">Смазка для подшипников локомотива. </t>
  </si>
  <si>
    <t>МВП</t>
  </si>
  <si>
    <t xml:space="preserve"> ЖТКЗ-65</t>
  </si>
  <si>
    <t xml:space="preserve"> </t>
  </si>
  <si>
    <t xml:space="preserve">ГОСТ 3333-80, </t>
  </si>
  <si>
    <t>D6B11D3</t>
  </si>
  <si>
    <t>SAE-40</t>
  </si>
  <si>
    <t>D6A2C4</t>
  </si>
  <si>
    <t xml:space="preserve">ГОСТ 13109-97 Электрическая энергия.Частота тока 50 Гц ± 0,4 Гц. </t>
  </si>
  <si>
    <t>Согласно технической спецификации</t>
  </si>
  <si>
    <t>ГОСТ 1182-74</t>
  </si>
  <si>
    <t>ГОСТ 7874-76</t>
  </si>
  <si>
    <t>ТУ.16.535.538.77</t>
  </si>
  <si>
    <t>ГОСТ 2239-79</t>
  </si>
  <si>
    <t>ГОСТ 4997-75</t>
  </si>
  <si>
    <t>Д100.02.139сб</t>
  </si>
  <si>
    <t>Д100.02.137сб</t>
  </si>
  <si>
    <t>Д100.02.136сб</t>
  </si>
  <si>
    <t>Д100.04.001сб5</t>
  </si>
  <si>
    <t>Д100.04.004.5</t>
  </si>
  <si>
    <t>Д100.04.016.2</t>
  </si>
  <si>
    <t>Д100.04.101сб</t>
  </si>
  <si>
    <t>9Д100.11.012-1.2.</t>
  </si>
  <si>
    <t>9Д100.11.013-1.2.</t>
  </si>
  <si>
    <t>2Д100.32.010сб</t>
  </si>
  <si>
    <t>2Д100.32.013сб</t>
  </si>
  <si>
    <t>10Д100.36.007сб</t>
  </si>
  <si>
    <t>Д50.27.204сб2</t>
  </si>
  <si>
    <t>10Д100.37.030сб</t>
  </si>
  <si>
    <t>9Д100.37.141</t>
  </si>
  <si>
    <t>9Д100.37.015сб</t>
  </si>
  <si>
    <t>9Д100.37.016сб</t>
  </si>
  <si>
    <t>10Д100.37.320</t>
  </si>
  <si>
    <t>10Д100.37.321.1</t>
  </si>
  <si>
    <t>3Д100.63.005сб1</t>
  </si>
  <si>
    <t>366.00.00</t>
  </si>
  <si>
    <t>Н05.11.03</t>
  </si>
  <si>
    <t>1311.06.107.0</t>
  </si>
  <si>
    <t>1411.06.102.6</t>
  </si>
  <si>
    <t>1411.06.000.9</t>
  </si>
  <si>
    <t>7317-000</t>
  </si>
  <si>
    <t>2ТЭ10Л.85.12.020.</t>
  </si>
  <si>
    <t>ТО2.42.11.00сб</t>
  </si>
  <si>
    <t>106.01.000-0</t>
  </si>
  <si>
    <t>ТУ25.05.1196</t>
  </si>
  <si>
    <t>ТУ25.02.180315-78</t>
  </si>
  <si>
    <t>Д100.01.024</t>
  </si>
  <si>
    <t>Д100.01.038-1</t>
  </si>
  <si>
    <t>Д100.23.241</t>
  </si>
  <si>
    <t>Д100.27.067</t>
  </si>
  <si>
    <t>10Д100.36.222</t>
  </si>
  <si>
    <t>Д100.41.111А</t>
  </si>
  <si>
    <t>1311.01.1160</t>
  </si>
  <si>
    <t>1311.12.105.0</t>
  </si>
  <si>
    <t>ФТ7.890.005</t>
  </si>
  <si>
    <t>ГОСТ 495-77</t>
  </si>
  <si>
    <t>ГОСТ 617-72</t>
  </si>
  <si>
    <t>ГОСТ 1066-80</t>
  </si>
  <si>
    <t>ГОСТ 2214-78Е</t>
  </si>
  <si>
    <t>ТУ16.505.911-76</t>
  </si>
  <si>
    <t>ГОСТ 9285-78</t>
  </si>
  <si>
    <t>ГОСТ 5583-78</t>
  </si>
  <si>
    <t>ГОСТ 6948-81</t>
  </si>
  <si>
    <t>ГОСТ 2850-80</t>
  </si>
  <si>
    <t>ГОСТ 12856-84</t>
  </si>
  <si>
    <t>ГОСТ 481-80</t>
  </si>
  <si>
    <t>ГОСТ 7338-77</t>
  </si>
  <si>
    <t>ГОСТ 1284,1-3-80</t>
  </si>
  <si>
    <t>ГОСТ 1779-83</t>
  </si>
  <si>
    <t>ГОСТ 6346-84</t>
  </si>
  <si>
    <t>ГОСТ 4514-78</t>
  </si>
  <si>
    <t>ГОСТ 5530-81</t>
  </si>
  <si>
    <t>Д50М.01.002</t>
  </si>
  <si>
    <t>Д50.02.005.1А</t>
  </si>
  <si>
    <t>Д50.02.006.1А</t>
  </si>
  <si>
    <t>Д50.02.007.1А</t>
  </si>
  <si>
    <t>Д50М.04.010-1А</t>
  </si>
  <si>
    <t>Д50.04.006</t>
  </si>
  <si>
    <t>Д50.04.011А</t>
  </si>
  <si>
    <t>Д50.04.007</t>
  </si>
  <si>
    <t>Д50С.06.3сб</t>
  </si>
  <si>
    <t>Д50.09.007</t>
  </si>
  <si>
    <t>Д50.09.008</t>
  </si>
  <si>
    <t>Д50.09.009</t>
  </si>
  <si>
    <t>Д50.09.010</t>
  </si>
  <si>
    <t>Д50.08.003-2</t>
  </si>
  <si>
    <t>Д50.09.004-1</t>
  </si>
  <si>
    <t>Д50.11.002.5</t>
  </si>
  <si>
    <t>2Д50.12.сб</t>
  </si>
  <si>
    <t>Д50.17.101сб</t>
  </si>
  <si>
    <t>Д50.17.012-2</t>
  </si>
  <si>
    <t>Д50.27.210сб</t>
  </si>
  <si>
    <t>Д50.27.273.1</t>
  </si>
  <si>
    <t>Д50.34.001сб</t>
  </si>
  <si>
    <t>Д50.34.025</t>
  </si>
  <si>
    <t>Д50.34.114сб</t>
  </si>
  <si>
    <t>1317.06.000.4</t>
  </si>
  <si>
    <t>1317.08.000.2</t>
  </si>
  <si>
    <t>1317.00.102</t>
  </si>
  <si>
    <t>3404.01.022</t>
  </si>
  <si>
    <t>ТЭ3.02.005сб</t>
  </si>
  <si>
    <t>ТЭМ2.10.60.124</t>
  </si>
  <si>
    <t>ТЭМ2.10.60.014</t>
  </si>
  <si>
    <t>ТЭМ2.10.61.014</t>
  </si>
  <si>
    <t>ГОСТ 1786-80</t>
  </si>
  <si>
    <t>2(12,5х40х52)д4мм</t>
  </si>
  <si>
    <t>Д50.01.003.1</t>
  </si>
  <si>
    <t>Д50.01.015.1</t>
  </si>
  <si>
    <t>Д50.01.017</t>
  </si>
  <si>
    <t>Д50.16.006.1</t>
  </si>
  <si>
    <t>Д70.27.107</t>
  </si>
  <si>
    <t>1ТК30-58</t>
  </si>
  <si>
    <t>2301.00.001-10</t>
  </si>
  <si>
    <t>Налко 2000</t>
  </si>
  <si>
    <t>ТУ-38 106243-82</t>
  </si>
  <si>
    <t>ГОСТ 27575-87</t>
  </si>
  <si>
    <t>ГОСТ 12.4.010-75</t>
  </si>
  <si>
    <t>ГОСТ 5394-74</t>
  </si>
  <si>
    <t>ГОСТ Р 51057-2001</t>
  </si>
  <si>
    <t>ГОСТ 30266-95</t>
  </si>
  <si>
    <t>ТУ-27</t>
  </si>
  <si>
    <t>ТУ-28</t>
  </si>
  <si>
    <t>ТУ-29</t>
  </si>
  <si>
    <t>ТУ-17</t>
  </si>
  <si>
    <t>ТУ-132</t>
  </si>
  <si>
    <t>ТУ-151</t>
  </si>
  <si>
    <t>ФМУ-25</t>
  </si>
  <si>
    <t>ФМУ-27</t>
  </si>
  <si>
    <t>МБ-6</t>
  </si>
  <si>
    <t>ФМУ-23</t>
  </si>
  <si>
    <t>ФМУ-46</t>
  </si>
  <si>
    <t>"Трудовой Кодекс РК"</t>
  </si>
  <si>
    <t>"Экологический кодекс РК"</t>
  </si>
  <si>
    <t>литр</t>
  </si>
  <si>
    <t>кг.</t>
  </si>
  <si>
    <t>кг</t>
  </si>
  <si>
    <t>лок-час</t>
  </si>
  <si>
    <t>м2</t>
  </si>
  <si>
    <t>пар</t>
  </si>
  <si>
    <t>шт</t>
  </si>
  <si>
    <t>пара</t>
  </si>
  <si>
    <t>кв.м</t>
  </si>
  <si>
    <t xml:space="preserve">м </t>
  </si>
  <si>
    <t>м</t>
  </si>
  <si>
    <t>м куб</t>
  </si>
  <si>
    <t>л</t>
  </si>
  <si>
    <t>м кв</t>
  </si>
  <si>
    <t>DDP</t>
  </si>
  <si>
    <t>ст Мангистау</t>
  </si>
  <si>
    <t>до 31.12.2010г</t>
  </si>
  <si>
    <t>2 квартал 2010г</t>
  </si>
  <si>
    <t>3 квартал 2010г</t>
  </si>
  <si>
    <t>4 квартал 2010г</t>
  </si>
  <si>
    <t>до 31.12.2010 г.</t>
  </si>
  <si>
    <t>2-3 квартал 2010г</t>
  </si>
  <si>
    <t>4 кваптал 2010г</t>
  </si>
  <si>
    <t>4 квартал 2010 г</t>
  </si>
  <si>
    <t>1-4 квартал 2010г</t>
  </si>
  <si>
    <t xml:space="preserve">УТвержден 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</si>
  <si>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</si>
  <si>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(СТ РК, ГОСТ, ТУ и Т.д.) (на русском языке)</t>
  </si>
  <si>
    <t>Прогноз КазахсТанского содержания, %</t>
  </si>
  <si>
    <t>МесТо и срок осущесТвления закупок (предполагаемый месяц проведения)</t>
  </si>
  <si>
    <t>Регион, месТо посТавки Товара, выполнения рабоТ, оказания услуг</t>
  </si>
  <si>
    <t xml:space="preserve">Условия посТавки по ИНКО-ТЕРМС 2000, условия оплаТы и график посТавки </t>
  </si>
  <si>
    <t xml:space="preserve">МаркеТинговая цена за единицу (без НДС), Тенге </t>
  </si>
  <si>
    <t>Сумма, планируемая для закупки (без НДС), Тенге</t>
  </si>
  <si>
    <t>Сумма, планируемая для закупки (с НДС), Тенге</t>
  </si>
  <si>
    <t>Для Технического обслуживания Тепловозов</t>
  </si>
  <si>
    <t>Керосин освеТиТельный</t>
  </si>
  <si>
    <t>Тн</t>
  </si>
  <si>
    <t>моТорное масло</t>
  </si>
  <si>
    <t xml:space="preserve">  консисТенТная смазка Mannol  </t>
  </si>
  <si>
    <t>ЭлекТроэнергия на производсТвенно-хозяйсТвенные нужды</t>
  </si>
  <si>
    <t>кВТ</t>
  </si>
  <si>
    <t>Услуги локомоТивной Тяги</t>
  </si>
  <si>
    <t>шТ.</t>
  </si>
  <si>
    <t>Лампа прожекТорная ПЖ 50х500</t>
  </si>
  <si>
    <t>Кольцо Турбокомпрессора ТК</t>
  </si>
  <si>
    <t>ВТулка рабочего цилиндра</t>
  </si>
  <si>
    <t>Тарелка клапана</t>
  </si>
  <si>
    <t>430100225991</t>
  </si>
  <si>
    <t>040340009407</t>
  </si>
  <si>
    <t>ОИ</t>
  </si>
  <si>
    <t>ЦП</t>
  </si>
  <si>
    <t>ОТ</t>
  </si>
  <si>
    <t>Услуги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</si>
  <si>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</si>
  <si>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</si>
  <si>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</si>
  <si>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Годовой план закупок товаров, работ и услуг  ТОО "Гасыр-Мангистау" за 2010 г.</t>
  </si>
  <si>
    <t>Медицинское страхование</t>
  </si>
  <si>
    <t>Вакцинация против гриппа</t>
  </si>
  <si>
    <t>страхование</t>
  </si>
  <si>
    <t>перидоческий мед.осмотр</t>
  </si>
  <si>
    <t>предсменный мед.осмотр</t>
  </si>
  <si>
    <t>Соблюдение правил подарной безопсности</t>
  </si>
  <si>
    <t xml:space="preserve">Новогодние подарки для детей работников </t>
  </si>
  <si>
    <t>Проверка сопротивления изоляции</t>
  </si>
  <si>
    <t>Испытание защитных средств (диэелектрические перчатки)</t>
  </si>
  <si>
    <t>Испытание защитных средств (диэелектрические боты)</t>
  </si>
  <si>
    <t>Вывоз твердых бытовых отходов</t>
  </si>
  <si>
    <t>Вывоз и утилизация производственного грунта</t>
  </si>
  <si>
    <t>Закон РК "О санитарно-эпидемиологическом благополучии населения"</t>
  </si>
  <si>
    <t>поверка и ремонт СИ</t>
  </si>
  <si>
    <t>Дератизация</t>
  </si>
  <si>
    <t>Стирка (химчистка) спецодежды</t>
  </si>
  <si>
    <t>Водопотребление</t>
  </si>
  <si>
    <t>Стоки</t>
  </si>
  <si>
    <t>ГОСТ Р 51617-2000 Жилищно-коммунальные услуги. Общие технические условия.</t>
  </si>
  <si>
    <t>Аренда производственных помещений</t>
  </si>
  <si>
    <t xml:space="preserve">Производственная необходимость </t>
  </si>
  <si>
    <t>Техническое сопровождение Карты мониторинга казахстанкого содержания</t>
  </si>
  <si>
    <t>услуги по техническому сопровождению Карты мониторинга казахстанкого содержания</t>
  </si>
  <si>
    <t>Услуги АО "Казахтелеком"</t>
  </si>
  <si>
    <t>Услуги АО "Транстелеком"</t>
  </si>
  <si>
    <t>Установка дополнительных телефонных номеров АО "Казахтелеком"</t>
  </si>
  <si>
    <t>Технические требования</t>
  </si>
  <si>
    <t>ГОСТ 2874-82 "Вода питьевая". Число микроорганизмов на 1 см3 воды не более 100.</t>
  </si>
  <si>
    <t>Картридж РE-120 XEROX</t>
  </si>
  <si>
    <t xml:space="preserve">Картридж CВ436А HP LJ </t>
  </si>
  <si>
    <t>Картридж Q2612A  HP LJ 1012</t>
  </si>
  <si>
    <t>Карточка складского учета</t>
  </si>
  <si>
    <t>Ведомость выдачи спецодежды, инструментов</t>
  </si>
  <si>
    <t>Личная карточка учета спецодежды</t>
  </si>
  <si>
    <t>удостоверение по технике безопастности</t>
  </si>
  <si>
    <t xml:space="preserve">Книга повреждения и неисправности локомотивов </t>
  </si>
  <si>
    <t>Книга замечаний ремонта локомотивов</t>
  </si>
  <si>
    <t xml:space="preserve">Книга учета пробега </t>
  </si>
  <si>
    <t>Порошок стиральный</t>
  </si>
  <si>
    <t xml:space="preserve">Мыло хозяйственное 200 гр </t>
  </si>
  <si>
    <t>Ведро металическая (10 лиТр)</t>
  </si>
  <si>
    <t>Огнетушитель ОУ-5</t>
  </si>
  <si>
    <t>каска защитная</t>
  </si>
  <si>
    <t xml:space="preserve">ботинки  </t>
  </si>
  <si>
    <t>костюм комуфляжная летняя</t>
  </si>
  <si>
    <t>костюм комуфляжная зимняя</t>
  </si>
  <si>
    <t>костюм с кислостойкой пропиткой</t>
  </si>
  <si>
    <t>костюм брезентовая</t>
  </si>
  <si>
    <t>брюки ватные</t>
  </si>
  <si>
    <t>куртка ватная</t>
  </si>
  <si>
    <t>халат х/б</t>
  </si>
  <si>
    <t>Ботинки рабочие</t>
  </si>
  <si>
    <t>Костюм х/б рабочий</t>
  </si>
  <si>
    <t>Резиновые перчатки</t>
  </si>
  <si>
    <t>Антикорозийная присадка охлаждающей воды "Налко"</t>
  </si>
  <si>
    <t>кольцо уплотнительное ТК-30</t>
  </si>
  <si>
    <t>кольцо уплотнительное топл насоса</t>
  </si>
  <si>
    <t>кольцо уплотнительное привода топл насоса</t>
  </si>
  <si>
    <t>кольцо маслоуплотнительное</t>
  </si>
  <si>
    <t>кольцо уплотнительное</t>
  </si>
  <si>
    <t xml:space="preserve">щетка </t>
  </si>
  <si>
    <t>щетка ТЭД</t>
  </si>
  <si>
    <t>колесо вентилятора (заднего) охлажд ТЭД</t>
  </si>
  <si>
    <t>Колесо вентилятора (переднего) охлажд ТЭД</t>
  </si>
  <si>
    <t>секция радиатора масляная</t>
  </si>
  <si>
    <t xml:space="preserve">Ротор </t>
  </si>
  <si>
    <t>элемент секции "ФЭТО"</t>
  </si>
  <si>
    <t>секции тонкой очистки масла</t>
  </si>
  <si>
    <t>Золотник</t>
  </si>
  <si>
    <t>фильтр щелевой</t>
  </si>
  <si>
    <t>распылитель</t>
  </si>
  <si>
    <t>крыльчатка вод насоса</t>
  </si>
  <si>
    <t>Кольцо поршневое трапециодальное</t>
  </si>
  <si>
    <t>шнур асбестовый</t>
  </si>
  <si>
    <t>ветошь обтирочная</t>
  </si>
  <si>
    <t>брезент</t>
  </si>
  <si>
    <t>лента киперная</t>
  </si>
  <si>
    <t>чашки резца колесотокарного станка</t>
  </si>
  <si>
    <t>Изолента</t>
  </si>
  <si>
    <t>Резина листовая техническая</t>
  </si>
  <si>
    <t>Паронит</t>
  </si>
  <si>
    <t>Листы асбостальные</t>
  </si>
  <si>
    <t>Картон асбестовый</t>
  </si>
  <si>
    <t>Пенообразователь</t>
  </si>
  <si>
    <t>лакоткань эл изоляционная марки ЛСЭ-105</t>
  </si>
  <si>
    <t>Проволока латунный табино ЛО-60-1</t>
  </si>
  <si>
    <t>медные трубки</t>
  </si>
  <si>
    <t>медный лист</t>
  </si>
  <si>
    <t>Болты кожуховые М42</t>
  </si>
  <si>
    <t xml:space="preserve">Болты шапочные </t>
  </si>
  <si>
    <t>Болты поводковые М20</t>
  </si>
  <si>
    <t>Болты М16</t>
  </si>
  <si>
    <t xml:space="preserve">проволка стальная </t>
  </si>
  <si>
    <t>лист металический  0,2мм</t>
  </si>
  <si>
    <t>шестиграник Д32</t>
  </si>
  <si>
    <t>шестиграник Д17</t>
  </si>
  <si>
    <t>Чехол изоляционный аккумуляторной батареи</t>
  </si>
  <si>
    <t>Прокладка нижнего картерного люка</t>
  </si>
  <si>
    <t>Манжета ОРЧО</t>
  </si>
  <si>
    <t>Кольцо уплотнительное топл насоса</t>
  </si>
  <si>
    <t>Кольцо уплотнительное топл системы</t>
  </si>
  <si>
    <t>Кольцо уплотнительное переходного патрубка</t>
  </si>
  <si>
    <t>Кольцо уплотнительное адаптера</t>
  </si>
  <si>
    <t>Кольцо уплотнительное цил втулки</t>
  </si>
  <si>
    <t>Манометр МП2-10кгс/см.кв.</t>
  </si>
  <si>
    <t>Манометр МП100х16х1,5</t>
  </si>
  <si>
    <t>Манометр МП100х10х1,5</t>
  </si>
  <si>
    <t>Манометр МП100х6х1,5</t>
  </si>
  <si>
    <t>Термодатчик полупроводниковый ПП-1</t>
  </si>
  <si>
    <t>Термодатчик полупроводниковый ПП-2</t>
  </si>
  <si>
    <t>Электроманометр ЭДМУ-15 (датчик и указатель)</t>
  </si>
  <si>
    <t>Электроманометр ЭДМУ-6 (датчик и указатель)</t>
  </si>
  <si>
    <t>Автосцепка СА-3</t>
  </si>
  <si>
    <t>Колесо вентилятора</t>
  </si>
  <si>
    <t>Секция радиатора унифицированная</t>
  </si>
  <si>
    <t>Ротор-газовое колесо</t>
  </si>
  <si>
    <t>Лопатки ротора</t>
  </si>
  <si>
    <t>Кольцо уплотнительное д.80мм</t>
  </si>
  <si>
    <t>Кольцо уплотнительное д.60мм</t>
  </si>
  <si>
    <t>Элемент секции "ФЭТО"</t>
  </si>
  <si>
    <t>Секция тонкой очистки масла</t>
  </si>
  <si>
    <t>Кольцо уплотнительное</t>
  </si>
  <si>
    <t>Кольцо проставочное</t>
  </si>
  <si>
    <t>Вал соединительный торсионный</t>
  </si>
  <si>
    <t>Помпа топливоподкачивающая</t>
  </si>
  <si>
    <t>Поршень нижний некомплектный</t>
  </si>
  <si>
    <t>Польстер</t>
  </si>
  <si>
    <t>манжета прив. Авт. Регулятора</t>
  </si>
  <si>
    <t>Манжета цилиндра ФНД</t>
  </si>
  <si>
    <t>Манжета цилиндра жалюзи</t>
  </si>
  <si>
    <t>К рестовина КРАЗ</t>
  </si>
  <si>
    <t>К рестовина УАЗ</t>
  </si>
  <si>
    <t>Диски муфты 6-ми дырчатые</t>
  </si>
  <si>
    <t>Диски муфты 8-ми дырчатые</t>
  </si>
  <si>
    <t>Резин. Кольцо верх. картерного люка</t>
  </si>
  <si>
    <t>медные кольцо адаптера</t>
  </si>
  <si>
    <t>Плавкая ставка 1х160А</t>
  </si>
  <si>
    <t>Плавкая ставка 1х125А</t>
  </si>
  <si>
    <t>Диски муфты</t>
  </si>
  <si>
    <t>Манжета крана 254</t>
  </si>
  <si>
    <t>Прокладка выхлопного колектора</t>
  </si>
  <si>
    <t>Прокладка адаптера</t>
  </si>
  <si>
    <t>Электрод</t>
  </si>
  <si>
    <t>Щетка СПВ</t>
  </si>
  <si>
    <t>Вкладыш шатуна</t>
  </si>
  <si>
    <t>распираторы</t>
  </si>
  <si>
    <t>очки защитные</t>
  </si>
  <si>
    <t>противо-шумные наушники</t>
  </si>
  <si>
    <t>Перчатки  диэлектрический</t>
  </si>
  <si>
    <t>Коврик диэлектрический 50*50 на 1 КВ</t>
  </si>
  <si>
    <t>Салфетка техническая</t>
  </si>
  <si>
    <t>Напряжение до 1000 вольт, клеймо завода-изготовителя с датой испытания</t>
  </si>
  <si>
    <t>Директор ТОО"Гасыр-Мангистау"          Накпаев Г.О.</t>
  </si>
  <si>
    <t>Итого по товарам:</t>
  </si>
  <si>
    <t>ИТОГО по услугам:</t>
  </si>
  <si>
    <t>Итого по ТОО "Гасыр-Мангистау":</t>
  </si>
  <si>
    <t>приказом Президента №445</t>
  </si>
  <si>
    <t>от 15.12.2009 года</t>
  </si>
  <si>
    <t>частная</t>
  </si>
  <si>
    <t>Количество, объем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</si>
</sst>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00"/>
    <numFmt numFmtId="173" formatCode="_-* #,##0_р_._-;\-* #,##0_р_._-;_-* &quot;-&quot;??_р_._-;_-@_-"/>
    <numFmt numFmtId="174" formatCode="#,##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_р_._-;\-* #,##0.00_р_._-;_-* &quot;-&quot;_р_._-;_-@_-"/>
    <numFmt numFmtId="190" formatCode="_(* #,##0_);_(* \(#,##0\);_(* &quot;-&quot;??_);_(@_)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[$-FC19]d\ mmmm\ yyyy\ &quot;г.&quot;"/>
    <numFmt numFmtId="199" formatCode="#,##0_ ;\-#,##0\ "/>
    <numFmt numFmtId="200" formatCode="d/m;@"/>
    <numFmt numFmtId="201" formatCode="_-* #,##0.00_р_._-;\-* #,##0.00_р_._-;_-* \-??_р_._-;_-@_-"/>
    <numFmt numFmtId="202" formatCode="dd/mm/yy;@"/>
    <numFmt numFmtId="203" formatCode="#,##0.00_р_."/>
    <numFmt numFmtId="204" formatCode="000000000000"/>
    <numFmt numFmtId="205" formatCode="_-* #,##0_-;\-* #,##0_-;_-* &quot;-&quot;??_-;_-@_-"/>
    <numFmt numFmtId="206" formatCode="0.0"/>
    <numFmt numFmtId="207" formatCode="0.000"/>
    <numFmt numFmtId="208" formatCode="[$-43F]d\ mmmm\ yyyy\ &quot;ж.&quot;"/>
    <numFmt numFmtId="209" formatCode="_-* #,##0.0_р_._-;\-* #,##0.0_р_._-;_-* &quot;-&quot;??_р_._-;_-@_-"/>
    <numFmt numFmtId="210" formatCode="#,##0.00;[Red]#,##0.00"/>
    <numFmt numFmtId="211" formatCode="0.00;[Red]0.00"/>
    <numFmt numFmtId="212" formatCode="#,##0.00_ ;\-#,##0.00\ "/>
    <numFmt numFmtId="213" formatCode="mmm/yyyy"/>
  </numFmts>
  <fonts count="29"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" fillId="0" borderId="0">
      <alignment/>
      <protection/>
    </xf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6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210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>
      <alignment horizontal="center"/>
    </xf>
    <xf numFmtId="49" fontId="6" fillId="24" borderId="10" xfId="54" applyNumberFormat="1" applyFont="1" applyFill="1" applyBorder="1" applyAlignment="1">
      <alignment horizontal="center" vertical="center" wrapText="1"/>
      <protection/>
    </xf>
    <xf numFmtId="4" fontId="6" fillId="0" borderId="10" xfId="66" applyNumberFormat="1" applyFont="1" applyFill="1" applyBorder="1" applyAlignment="1">
      <alignment horizontal="left" vertical="center" wrapText="1"/>
      <protection/>
    </xf>
    <xf numFmtId="0" fontId="6" fillId="2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11" fillId="0" borderId="10" xfId="59" applyNumberFormat="1" applyFont="1" applyFill="1" applyBorder="1" applyAlignment="1">
      <alignment horizontal="left" vertical="center" wrapText="1"/>
      <protection/>
    </xf>
    <xf numFmtId="4" fontId="11" fillId="24" borderId="10" xfId="59" applyNumberFormat="1" applyFont="1" applyFill="1" applyBorder="1" applyAlignment="1">
      <alignment horizontal="left" vertical="center" wrapText="1"/>
      <protection/>
    </xf>
    <xf numFmtId="4" fontId="6" fillId="0" borderId="10" xfId="59" applyNumberFormat="1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66" applyFont="1" applyFill="1" applyBorder="1" applyAlignment="1">
      <alignment horizontal="left" vertical="center" wrapText="1"/>
      <protection/>
    </xf>
    <xf numFmtId="0" fontId="11" fillId="0" borderId="10" xfId="59" applyFont="1" applyFill="1" applyBorder="1" applyAlignment="1">
      <alignment horizontal="left" vertical="center" wrapText="1"/>
      <protection/>
    </xf>
    <xf numFmtId="4" fontId="11" fillId="0" borderId="10" xfId="66" applyNumberFormat="1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4" fontId="11" fillId="0" borderId="10" xfId="0" applyNumberFormat="1" applyFont="1" applyFill="1" applyBorder="1" applyAlignment="1">
      <alignment horizontal="left" vertical="center" wrapText="1"/>
    </xf>
    <xf numFmtId="0" fontId="6" fillId="0" borderId="10" xfId="66" applyFont="1" applyFill="1" applyBorder="1" applyAlignment="1">
      <alignment horizontal="left" vertical="center" wrapText="1"/>
      <protection/>
    </xf>
    <xf numFmtId="4" fontId="6" fillId="0" borderId="10" xfId="66" applyNumberFormat="1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66" applyFont="1" applyFill="1" applyBorder="1" applyAlignment="1">
      <alignment horizontal="center" vertical="center" wrapText="1"/>
      <protection/>
    </xf>
    <xf numFmtId="0" fontId="11" fillId="24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" fontId="11" fillId="0" borderId="10" xfId="66" applyNumberFormat="1" applyFont="1" applyFill="1" applyBorder="1" applyAlignment="1">
      <alignment horizontal="center" vertical="center" wrapText="1"/>
      <protection/>
    </xf>
    <xf numFmtId="4" fontId="11" fillId="0" borderId="10" xfId="59" applyNumberFormat="1" applyFont="1" applyFill="1" applyBorder="1" applyAlignment="1">
      <alignment horizontal="center" vertical="center" wrapText="1"/>
      <protection/>
    </xf>
    <xf numFmtId="0" fontId="11" fillId="24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4" fontId="6" fillId="0" borderId="10" xfId="68" applyNumberFormat="1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 wrapText="1"/>
    </xf>
    <xf numFmtId="4" fontId="6" fillId="24" borderId="10" xfId="68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68" applyNumberFormat="1" applyFont="1" applyFill="1" applyBorder="1" applyAlignment="1">
      <alignment horizontal="center" vertical="center"/>
    </xf>
    <xf numFmtId="4" fontId="11" fillId="0" borderId="0" xfId="68" applyNumberFormat="1" applyFont="1" applyBorder="1" applyAlignment="1">
      <alignment horizontal="center" vertical="center"/>
    </xf>
    <xf numFmtId="4" fontId="11" fillId="0" borderId="10" xfId="68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68" applyNumberFormat="1" applyFont="1" applyBorder="1" applyAlignment="1">
      <alignment horizontal="center" vertical="center"/>
    </xf>
    <xf numFmtId="4" fontId="11" fillId="24" borderId="10" xfId="68" applyNumberFormat="1" applyFont="1" applyFill="1" applyBorder="1" applyAlignment="1">
      <alignment horizontal="center" vertical="center" wrapText="1"/>
    </xf>
    <xf numFmtId="4" fontId="11" fillId="24" borderId="10" xfId="68" applyNumberFormat="1" applyFont="1" applyFill="1" applyBorder="1" applyAlignment="1">
      <alignment horizontal="center" vertical="center"/>
    </xf>
    <xf numFmtId="4" fontId="11" fillId="24" borderId="10" xfId="0" applyNumberFormat="1" applyFont="1" applyFill="1" applyBorder="1" applyAlignment="1">
      <alignment horizontal="center" vertical="center" wrapText="1"/>
    </xf>
    <xf numFmtId="4" fontId="6" fillId="0" borderId="0" xfId="68" applyNumberFormat="1" applyFont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68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1" fontId="6" fillId="22" borderId="10" xfId="0" applyNumberFormat="1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" fontId="11" fillId="22" borderId="10" xfId="66" applyNumberFormat="1" applyFont="1" applyFill="1" applyBorder="1" applyAlignment="1">
      <alignment horizontal="left" vertical="center" wrapText="1"/>
      <protection/>
    </xf>
    <xf numFmtId="4" fontId="6" fillId="22" borderId="10" xfId="66" applyNumberFormat="1" applyFont="1" applyFill="1" applyBorder="1" applyAlignment="1">
      <alignment horizontal="center" vertical="center" wrapText="1"/>
      <protection/>
    </xf>
    <xf numFmtId="0" fontId="11" fillId="22" borderId="10" xfId="0" applyFont="1" applyFill="1" applyBorder="1" applyAlignment="1">
      <alignment horizontal="center" vertical="center" wrapText="1"/>
    </xf>
    <xf numFmtId="9" fontId="6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66" applyFont="1" applyFill="1" applyBorder="1" applyAlignment="1">
      <alignment horizontal="center" vertical="center" wrapText="1"/>
      <protection/>
    </xf>
    <xf numFmtId="4" fontId="6" fillId="22" borderId="10" xfId="0" applyNumberFormat="1" applyFont="1" applyFill="1" applyBorder="1" applyAlignment="1">
      <alignment horizontal="center" vertical="center" wrapText="1"/>
    </xf>
    <xf numFmtId="4" fontId="6" fillId="22" borderId="10" xfId="68" applyNumberFormat="1" applyFont="1" applyFill="1" applyBorder="1" applyAlignment="1">
      <alignment horizontal="center" vertical="center"/>
    </xf>
    <xf numFmtId="4" fontId="5" fillId="22" borderId="10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11" fillId="4" borderId="10" xfId="66" applyNumberFormat="1" applyFont="1" applyFill="1" applyBorder="1" applyAlignment="1">
      <alignment horizontal="left" vertical="center" wrapText="1"/>
      <protection/>
    </xf>
    <xf numFmtId="4" fontId="6" fillId="4" borderId="10" xfId="66" applyNumberFormat="1" applyFont="1" applyFill="1" applyBorder="1" applyAlignment="1">
      <alignment horizontal="center" vertical="center" wrapText="1"/>
      <protection/>
    </xf>
    <xf numFmtId="0" fontId="11" fillId="4" borderId="10" xfId="0" applyFont="1" applyFill="1" applyBorder="1" applyAlignment="1">
      <alignment horizontal="center" vertical="center" wrapText="1"/>
    </xf>
    <xf numFmtId="9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66" applyFont="1" applyFill="1" applyBorder="1" applyAlignment="1">
      <alignment horizontal="center" vertical="center" wrapText="1"/>
      <protection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10" xfId="6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9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49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left" vertical="center" wrapText="1"/>
    </xf>
    <xf numFmtId="4" fontId="5" fillId="22" borderId="10" xfId="68" applyNumberFormat="1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/>
    </xf>
    <xf numFmtId="0" fontId="8" fillId="22" borderId="10" xfId="0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/>
    </xf>
    <xf numFmtId="3" fontId="6" fillId="4" borderId="10" xfId="54" applyNumberFormat="1" applyFont="1" applyFill="1" applyBorder="1" applyAlignment="1">
      <alignment horizontal="left" vertical="center"/>
      <protection/>
    </xf>
    <xf numFmtId="49" fontId="6" fillId="4" borderId="10" xfId="54" applyNumberFormat="1" applyFont="1" applyFill="1" applyBorder="1" applyAlignment="1">
      <alignment horizontal="center" vertical="center" wrapText="1"/>
      <protection/>
    </xf>
    <xf numFmtId="0" fontId="6" fillId="4" borderId="10" xfId="54" applyFont="1" applyFill="1" applyBorder="1" applyAlignment="1">
      <alignment horizontal="left" vertical="center" wrapText="1"/>
      <protection/>
    </xf>
    <xf numFmtId="0" fontId="6" fillId="4" borderId="10" xfId="54" applyFont="1" applyFill="1" applyBorder="1" applyAlignment="1">
      <alignment vertical="center" wrapText="1"/>
      <protection/>
    </xf>
    <xf numFmtId="0" fontId="6" fillId="4" borderId="10" xfId="54" applyFont="1" applyFill="1" applyBorder="1" applyAlignment="1">
      <alignment horizontal="center" vertical="center" wrapText="1"/>
      <protection/>
    </xf>
    <xf numFmtId="4" fontId="6" fillId="4" borderId="10" xfId="54" applyNumberFormat="1" applyFont="1" applyFill="1" applyBorder="1" applyAlignment="1">
      <alignment horizontal="center" vertical="center"/>
      <protection/>
    </xf>
    <xf numFmtId="4" fontId="6" fillId="4" borderId="10" xfId="68" applyNumberFormat="1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1" fontId="5" fillId="22" borderId="13" xfId="0" applyNumberFormat="1" applyFont="1" applyFill="1" applyBorder="1" applyAlignment="1">
      <alignment horizontal="left" vertical="center" wrapText="1"/>
    </xf>
    <xf numFmtId="1" fontId="5" fillId="22" borderId="14" xfId="0" applyNumberFormat="1" applyFont="1" applyFill="1" applyBorder="1" applyAlignment="1">
      <alignment horizontal="left" vertical="center" wrapText="1"/>
    </xf>
    <xf numFmtId="1" fontId="5" fillId="22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3" fontId="10" fillId="0" borderId="10" xfId="68" applyFont="1" applyFill="1" applyBorder="1" applyAlignment="1">
      <alignment horizontal="center" vertical="center" wrapText="1"/>
    </xf>
  </cellXfs>
  <cellStyles count="57">
    <cellStyle name="Normal" xfId="0"/>
    <cellStyle name="_заявка от МТО на ПЗ 2010 для Рано" xfId="15"/>
    <cellStyle name="_Расчетная потребность на 01.01.08" xfId="16"/>
    <cellStyle name="_Расчетная потребность на 01.01.09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Normal_формы ПР утвержденные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АНДАГАЧ тел3-33-96" xfId="54"/>
    <cellStyle name="Контрольная ячейка" xfId="55"/>
    <cellStyle name="Название" xfId="56"/>
    <cellStyle name="Нейтральный" xfId="57"/>
    <cellStyle name="Обычный_Бюджет расхода на 2008г." xfId="58"/>
    <cellStyle name="Обычный_бюджет расходов на 2008 АОТМ (для согласования с ЦКМ) исправленный с центарльным аппаратом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2"/>
  <sheetViews>
    <sheetView tabSelected="1" zoomScale="85" zoomScaleNormal="85" zoomScalePageLayoutView="0" workbookViewId="0" topLeftCell="E1">
      <selection activeCell="L9" sqref="L9:L12"/>
    </sheetView>
  </sheetViews>
  <sheetFormatPr defaultColWidth="9.00390625" defaultRowHeight="12.75"/>
  <cols>
    <col min="1" max="1" width="5.75390625" style="21" customWidth="1"/>
    <col min="2" max="2" width="5.125" style="3" customWidth="1"/>
    <col min="3" max="3" width="20.75390625" style="3" customWidth="1"/>
    <col min="4" max="4" width="16.875" style="3" customWidth="1"/>
    <col min="5" max="5" width="17.625" style="3" customWidth="1"/>
    <col min="6" max="6" width="16.125" style="3" customWidth="1"/>
    <col min="7" max="7" width="10.00390625" style="10" customWidth="1"/>
    <col min="8" max="8" width="36.625" style="3" customWidth="1"/>
    <col min="9" max="9" width="39.75390625" style="3" customWidth="1"/>
    <col min="10" max="12" width="9.875" style="3" customWidth="1"/>
    <col min="13" max="13" width="11.25390625" style="3" customWidth="1"/>
    <col min="14" max="14" width="8.25390625" style="11" customWidth="1"/>
    <col min="15" max="15" width="9.875" style="3" customWidth="1"/>
    <col min="16" max="16" width="15.125" style="3" bestFit="1" customWidth="1"/>
    <col min="17" max="17" width="16.25390625" style="3" bestFit="1" customWidth="1"/>
    <col min="18" max="18" width="18.125" style="3" customWidth="1"/>
    <col min="19" max="19" width="17.625" style="3" bestFit="1" customWidth="1"/>
    <col min="20" max="16384" width="9.125" style="3" customWidth="1"/>
  </cols>
  <sheetData>
    <row r="2" spans="1:18" s="6" customFormat="1" ht="12.75" customHeight="1">
      <c r="A2" s="23"/>
      <c r="G2" s="110" t="s">
        <v>5</v>
      </c>
      <c r="H2" s="110"/>
      <c r="I2" s="110"/>
      <c r="J2" s="110"/>
      <c r="K2" s="110"/>
      <c r="L2" s="110"/>
      <c r="M2" s="110"/>
      <c r="N2" s="110"/>
      <c r="O2" s="110"/>
      <c r="P2" s="110"/>
      <c r="R2" s="6" t="s">
        <v>327</v>
      </c>
    </row>
    <row r="3" spans="1:18" s="6" customFormat="1" ht="12.75">
      <c r="A3" s="23"/>
      <c r="G3" s="8" t="s">
        <v>11</v>
      </c>
      <c r="H3" s="9"/>
      <c r="I3" s="9" t="s">
        <v>12</v>
      </c>
      <c r="J3" s="9"/>
      <c r="K3" s="9"/>
      <c r="L3" s="9"/>
      <c r="N3" s="7"/>
      <c r="O3" s="9"/>
      <c r="P3" s="9"/>
      <c r="R3" s="6" t="s">
        <v>516</v>
      </c>
    </row>
    <row r="4" spans="1:18" s="6" customFormat="1" ht="12.75">
      <c r="A4" s="23"/>
      <c r="G4" s="8" t="s">
        <v>13</v>
      </c>
      <c r="H4" s="8"/>
      <c r="I4" s="8" t="s">
        <v>14</v>
      </c>
      <c r="J4" s="8"/>
      <c r="K4" s="8"/>
      <c r="L4" s="8"/>
      <c r="N4" s="7"/>
      <c r="O4" s="8"/>
      <c r="P4" s="8"/>
      <c r="R4" s="6" t="s">
        <v>517</v>
      </c>
    </row>
    <row r="5" spans="1:16" s="6" customFormat="1" ht="12.75" customHeight="1">
      <c r="A5" s="23"/>
      <c r="G5" s="110" t="s">
        <v>15</v>
      </c>
      <c r="H5" s="110"/>
      <c r="I5" s="110"/>
      <c r="J5" s="110"/>
      <c r="K5" s="110"/>
      <c r="L5" s="110"/>
      <c r="M5" s="110"/>
      <c r="N5" s="110"/>
      <c r="O5" s="110"/>
      <c r="P5" s="110"/>
    </row>
    <row r="6" spans="1:16" s="6" customFormat="1" ht="12.75" customHeight="1">
      <c r="A6" s="23"/>
      <c r="G6" s="110" t="s">
        <v>16</v>
      </c>
      <c r="H6" s="110"/>
      <c r="I6" s="110"/>
      <c r="J6" s="110"/>
      <c r="K6" s="110"/>
      <c r="L6" s="110"/>
      <c r="M6" s="110"/>
      <c r="N6" s="110"/>
      <c r="O6" s="110"/>
      <c r="P6" s="110"/>
    </row>
    <row r="8" spans="7:18" ht="15.75" customHeight="1">
      <c r="G8" s="132" t="s">
        <v>359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8"/>
    </row>
    <row r="9" spans="1:19" s="19" customFormat="1" ht="57.75" customHeight="1">
      <c r="A9" s="138" t="s">
        <v>1</v>
      </c>
      <c r="B9" s="138" t="s">
        <v>0</v>
      </c>
      <c r="C9" s="138" t="s">
        <v>2</v>
      </c>
      <c r="D9" s="137" t="s">
        <v>3</v>
      </c>
      <c r="E9" s="137" t="s">
        <v>8</v>
      </c>
      <c r="F9" s="137" t="s">
        <v>10</v>
      </c>
      <c r="G9" s="138" t="s">
        <v>6</v>
      </c>
      <c r="H9" s="138" t="s">
        <v>328</v>
      </c>
      <c r="I9" s="138" t="s">
        <v>329</v>
      </c>
      <c r="J9" s="138" t="s">
        <v>7</v>
      </c>
      <c r="K9" s="138" t="s">
        <v>330</v>
      </c>
      <c r="L9" s="138" t="s">
        <v>331</v>
      </c>
      <c r="M9" s="138" t="s">
        <v>332</v>
      </c>
      <c r="N9" s="138" t="s">
        <v>333</v>
      </c>
      <c r="O9" s="138" t="s">
        <v>9</v>
      </c>
      <c r="P9" s="140" t="s">
        <v>519</v>
      </c>
      <c r="Q9" s="140" t="s">
        <v>334</v>
      </c>
      <c r="R9" s="140" t="s">
        <v>335</v>
      </c>
      <c r="S9" s="140" t="s">
        <v>336</v>
      </c>
    </row>
    <row r="10" spans="1:19" s="19" customFormat="1" ht="12.75" customHeight="1">
      <c r="A10" s="138"/>
      <c r="B10" s="138"/>
      <c r="C10" s="138"/>
      <c r="D10" s="137"/>
      <c r="E10" s="137"/>
      <c r="F10" s="137"/>
      <c r="G10" s="138"/>
      <c r="H10" s="138"/>
      <c r="I10" s="138"/>
      <c r="J10" s="138"/>
      <c r="K10" s="138"/>
      <c r="L10" s="138"/>
      <c r="M10" s="138"/>
      <c r="N10" s="138"/>
      <c r="O10" s="138"/>
      <c r="P10" s="140"/>
      <c r="Q10" s="140"/>
      <c r="R10" s="140"/>
      <c r="S10" s="140"/>
    </row>
    <row r="11" spans="1:19" s="19" customFormat="1" ht="12.75" customHeight="1">
      <c r="A11" s="138"/>
      <c r="B11" s="138"/>
      <c r="C11" s="138"/>
      <c r="D11" s="137"/>
      <c r="E11" s="137"/>
      <c r="F11" s="137"/>
      <c r="G11" s="138"/>
      <c r="H11" s="138"/>
      <c r="I11" s="138"/>
      <c r="J11" s="138"/>
      <c r="K11" s="138"/>
      <c r="L11" s="138"/>
      <c r="M11" s="138"/>
      <c r="N11" s="138"/>
      <c r="O11" s="138"/>
      <c r="P11" s="140"/>
      <c r="Q11" s="140"/>
      <c r="R11" s="140"/>
      <c r="S11" s="140"/>
    </row>
    <row r="12" spans="1:19" s="20" customFormat="1" ht="78" customHeight="1">
      <c r="A12" s="138"/>
      <c r="B12" s="138"/>
      <c r="C12" s="138"/>
      <c r="D12" s="137"/>
      <c r="E12" s="137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40"/>
      <c r="Q12" s="140"/>
      <c r="R12" s="140"/>
      <c r="S12" s="140"/>
    </row>
    <row r="13" spans="1:19" ht="21" customHeigh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  <c r="R13" s="24">
        <v>18</v>
      </c>
      <c r="S13" s="24">
        <v>19</v>
      </c>
    </row>
    <row r="14" spans="1:19" ht="29.25" customHeight="1">
      <c r="A14" s="134" t="s">
        <v>4</v>
      </c>
      <c r="B14" s="135"/>
      <c r="C14" s="135"/>
      <c r="D14" s="136"/>
      <c r="E14" s="119"/>
      <c r="F14" s="120"/>
      <c r="G14" s="120"/>
      <c r="H14" s="121"/>
      <c r="I14" s="122"/>
      <c r="J14" s="123"/>
      <c r="K14" s="106"/>
      <c r="L14" s="106"/>
      <c r="M14" s="123"/>
      <c r="N14" s="106"/>
      <c r="O14" s="123"/>
      <c r="P14" s="124"/>
      <c r="Q14" s="108"/>
      <c r="R14" s="108"/>
      <c r="S14" s="125"/>
    </row>
    <row r="15" spans="1:19" ht="38.25" customHeight="1">
      <c r="A15" s="25">
        <v>1</v>
      </c>
      <c r="B15" s="24">
        <v>1</v>
      </c>
      <c r="C15" s="5" t="s">
        <v>518</v>
      </c>
      <c r="D15" s="5" t="s">
        <v>14</v>
      </c>
      <c r="E15" s="29" t="s">
        <v>350</v>
      </c>
      <c r="F15" s="29" t="s">
        <v>351</v>
      </c>
      <c r="G15" s="29" t="s">
        <v>17</v>
      </c>
      <c r="H15" s="38" t="s">
        <v>72</v>
      </c>
      <c r="I15" s="53" t="s">
        <v>165</v>
      </c>
      <c r="J15" s="5" t="s">
        <v>352</v>
      </c>
      <c r="K15" s="77">
        <v>1</v>
      </c>
      <c r="L15" s="5" t="s">
        <v>318</v>
      </c>
      <c r="M15" s="5" t="s">
        <v>317</v>
      </c>
      <c r="N15" s="5" t="s">
        <v>316</v>
      </c>
      <c r="O15" s="5" t="s">
        <v>302</v>
      </c>
      <c r="P15" s="4">
        <v>12000</v>
      </c>
      <c r="Q15" s="64">
        <v>120</v>
      </c>
      <c r="R15" s="4">
        <f>S15/1.12</f>
        <v>1285714.2857142857</v>
      </c>
      <c r="S15" s="4">
        <f>P15*Q15</f>
        <v>1440000</v>
      </c>
    </row>
    <row r="16" spans="1:19" ht="45" customHeight="1">
      <c r="A16" s="26">
        <v>2</v>
      </c>
      <c r="B16" s="24">
        <v>2</v>
      </c>
      <c r="C16" s="5" t="s">
        <v>518</v>
      </c>
      <c r="D16" s="5" t="s">
        <v>14</v>
      </c>
      <c r="E16" s="29" t="s">
        <v>350</v>
      </c>
      <c r="F16" s="29" t="s">
        <v>351</v>
      </c>
      <c r="G16" s="30" t="s">
        <v>17</v>
      </c>
      <c r="H16" s="39" t="s">
        <v>73</v>
      </c>
      <c r="I16" s="54"/>
      <c r="J16" s="54" t="s">
        <v>353</v>
      </c>
      <c r="K16" s="77">
        <v>1</v>
      </c>
      <c r="L16" s="54" t="s">
        <v>318</v>
      </c>
      <c r="M16" s="54" t="s">
        <v>317</v>
      </c>
      <c r="N16" s="54" t="s">
        <v>316</v>
      </c>
      <c r="O16" s="54" t="s">
        <v>339</v>
      </c>
      <c r="P16" s="65">
        <v>60</v>
      </c>
      <c r="Q16" s="66">
        <v>80000</v>
      </c>
      <c r="R16" s="4">
        <f aca="true" t="shared" si="0" ref="R16:R79">S16/1.12</f>
        <v>4285714.285714285</v>
      </c>
      <c r="S16" s="65">
        <v>4800000</v>
      </c>
    </row>
    <row r="17" spans="1:19" s="12" customFormat="1" ht="129" customHeight="1">
      <c r="A17" s="86">
        <v>3</v>
      </c>
      <c r="B17" s="24">
        <v>3</v>
      </c>
      <c r="C17" s="5" t="s">
        <v>518</v>
      </c>
      <c r="D17" s="5" t="s">
        <v>14</v>
      </c>
      <c r="E17" s="29" t="s">
        <v>350</v>
      </c>
      <c r="F17" s="29" t="s">
        <v>351</v>
      </c>
      <c r="G17" s="29" t="s">
        <v>17</v>
      </c>
      <c r="H17" s="40" t="s">
        <v>74</v>
      </c>
      <c r="I17" s="5" t="s">
        <v>356</v>
      </c>
      <c r="J17" s="5" t="s">
        <v>352</v>
      </c>
      <c r="K17" s="77">
        <v>1</v>
      </c>
      <c r="L17" s="5" t="s">
        <v>318</v>
      </c>
      <c r="M17" s="5" t="s">
        <v>317</v>
      </c>
      <c r="N17" s="5" t="s">
        <v>316</v>
      </c>
      <c r="O17" s="5" t="s">
        <v>302</v>
      </c>
      <c r="P17" s="4">
        <v>12000</v>
      </c>
      <c r="Q17" s="64">
        <v>80</v>
      </c>
      <c r="R17" s="4">
        <f t="shared" si="0"/>
        <v>857142.857142857</v>
      </c>
      <c r="S17" s="4">
        <v>960000</v>
      </c>
    </row>
    <row r="18" spans="1:19" s="12" customFormat="1" ht="122.25" customHeight="1">
      <c r="A18" s="87"/>
      <c r="B18" s="24">
        <v>4</v>
      </c>
      <c r="C18" s="5" t="s">
        <v>518</v>
      </c>
      <c r="D18" s="5" t="s">
        <v>14</v>
      </c>
      <c r="E18" s="29" t="s">
        <v>350</v>
      </c>
      <c r="F18" s="29" t="s">
        <v>351</v>
      </c>
      <c r="G18" s="31" t="s">
        <v>18</v>
      </c>
      <c r="H18" s="41" t="s">
        <v>75</v>
      </c>
      <c r="I18" s="55" t="s">
        <v>357</v>
      </c>
      <c r="J18" s="55" t="s">
        <v>354</v>
      </c>
      <c r="K18" s="78">
        <v>1</v>
      </c>
      <c r="L18" s="55" t="s">
        <v>318</v>
      </c>
      <c r="M18" s="55" t="s">
        <v>317</v>
      </c>
      <c r="N18" s="55" t="s">
        <v>316</v>
      </c>
      <c r="O18" s="55" t="s">
        <v>339</v>
      </c>
      <c r="P18" s="67">
        <v>60</v>
      </c>
      <c r="Q18" s="68">
        <v>135000</v>
      </c>
      <c r="R18" s="4">
        <f t="shared" si="0"/>
        <v>7232142.857142856</v>
      </c>
      <c r="S18" s="67">
        <v>8100000</v>
      </c>
    </row>
    <row r="19" spans="1:19" s="12" customFormat="1" ht="25.5">
      <c r="A19" s="133">
        <v>3</v>
      </c>
      <c r="B19" s="24">
        <v>5</v>
      </c>
      <c r="C19" s="5" t="s">
        <v>518</v>
      </c>
      <c r="D19" s="5" t="s">
        <v>14</v>
      </c>
      <c r="E19" s="29" t="s">
        <v>350</v>
      </c>
      <c r="F19" s="29" t="s">
        <v>351</v>
      </c>
      <c r="G19" s="31" t="s">
        <v>17</v>
      </c>
      <c r="H19" s="41" t="s">
        <v>76</v>
      </c>
      <c r="I19" s="55"/>
      <c r="J19" s="55" t="s">
        <v>353</v>
      </c>
      <c r="K19" s="78"/>
      <c r="L19" s="55"/>
      <c r="M19" s="55"/>
      <c r="N19" s="55"/>
      <c r="O19" s="55" t="s">
        <v>339</v>
      </c>
      <c r="P19" s="67">
        <v>80</v>
      </c>
      <c r="Q19" s="69">
        <v>90000</v>
      </c>
      <c r="R19" s="4">
        <f t="shared" si="0"/>
        <v>6428571.428571428</v>
      </c>
      <c r="S19" s="70">
        <v>7200000</v>
      </c>
    </row>
    <row r="20" spans="1:19" s="12" customFormat="1" ht="102.75" customHeight="1">
      <c r="A20" s="133"/>
      <c r="B20" s="24">
        <v>6</v>
      </c>
      <c r="C20" s="5" t="s">
        <v>518</v>
      </c>
      <c r="D20" s="5" t="s">
        <v>14</v>
      </c>
      <c r="E20" s="29" t="s">
        <v>350</v>
      </c>
      <c r="F20" s="29" t="s">
        <v>351</v>
      </c>
      <c r="G20" s="29" t="s">
        <v>18</v>
      </c>
      <c r="H20" s="40" t="s">
        <v>77</v>
      </c>
      <c r="I20" s="4" t="s">
        <v>166</v>
      </c>
      <c r="J20" s="5" t="s">
        <v>353</v>
      </c>
      <c r="K20" s="77">
        <v>1</v>
      </c>
      <c r="L20" s="5" t="s">
        <v>318</v>
      </c>
      <c r="M20" s="5" t="s">
        <v>317</v>
      </c>
      <c r="N20" s="5" t="s">
        <v>316</v>
      </c>
      <c r="O20" s="55" t="s">
        <v>339</v>
      </c>
      <c r="P20" s="4">
        <v>10</v>
      </c>
      <c r="Q20" s="64">
        <v>290000</v>
      </c>
      <c r="R20" s="4">
        <f t="shared" si="0"/>
        <v>2589285.714285714</v>
      </c>
      <c r="S20" s="4">
        <v>2900000</v>
      </c>
    </row>
    <row r="21" spans="1:19" s="12" customFormat="1" ht="87" customHeight="1">
      <c r="A21" s="88">
        <v>4</v>
      </c>
      <c r="B21" s="24">
        <v>7</v>
      </c>
      <c r="C21" s="5" t="s">
        <v>518</v>
      </c>
      <c r="D21" s="5" t="s">
        <v>14</v>
      </c>
      <c r="E21" s="29" t="s">
        <v>350</v>
      </c>
      <c r="F21" s="29" t="s">
        <v>351</v>
      </c>
      <c r="G21" s="29" t="s">
        <v>18</v>
      </c>
      <c r="H21" s="40" t="s">
        <v>78</v>
      </c>
      <c r="I21" s="4" t="s">
        <v>167</v>
      </c>
      <c r="J21" s="5" t="s">
        <v>353</v>
      </c>
      <c r="K21" s="77">
        <v>1</v>
      </c>
      <c r="L21" s="5" t="s">
        <v>318</v>
      </c>
      <c r="M21" s="5" t="s">
        <v>317</v>
      </c>
      <c r="N21" s="5" t="s">
        <v>316</v>
      </c>
      <c r="O21" s="55" t="s">
        <v>339</v>
      </c>
      <c r="P21" s="4">
        <v>10</v>
      </c>
      <c r="Q21" s="64">
        <v>290000</v>
      </c>
      <c r="R21" s="4">
        <f t="shared" si="0"/>
        <v>2589285.714285714</v>
      </c>
      <c r="S21" s="4">
        <v>2900000</v>
      </c>
    </row>
    <row r="22" spans="1:19" s="12" customFormat="1" ht="130.5" customHeight="1">
      <c r="A22" s="88"/>
      <c r="B22" s="24">
        <v>8</v>
      </c>
      <c r="C22" s="5" t="s">
        <v>518</v>
      </c>
      <c r="D22" s="5" t="s">
        <v>14</v>
      </c>
      <c r="E22" s="29" t="s">
        <v>350</v>
      </c>
      <c r="F22" s="29" t="s">
        <v>351</v>
      </c>
      <c r="G22" s="29" t="s">
        <v>18</v>
      </c>
      <c r="H22" s="40" t="s">
        <v>79</v>
      </c>
      <c r="I22" s="4" t="s">
        <v>358</v>
      </c>
      <c r="J22" s="5" t="s">
        <v>352</v>
      </c>
      <c r="K22" s="77">
        <v>1</v>
      </c>
      <c r="L22" s="5" t="s">
        <v>318</v>
      </c>
      <c r="M22" s="5" t="s">
        <v>317</v>
      </c>
      <c r="N22" s="5" t="s">
        <v>316</v>
      </c>
      <c r="O22" s="55" t="s">
        <v>339</v>
      </c>
      <c r="P22" s="4">
        <v>1</v>
      </c>
      <c r="Q22" s="64">
        <v>220448.48</v>
      </c>
      <c r="R22" s="4">
        <f t="shared" si="0"/>
        <v>196829</v>
      </c>
      <c r="S22" s="4">
        <v>220448.48</v>
      </c>
    </row>
    <row r="23" spans="1:19" s="12" customFormat="1" ht="45.75" customHeight="1">
      <c r="A23" s="27">
        <v>5</v>
      </c>
      <c r="B23" s="24">
        <v>9</v>
      </c>
      <c r="C23" s="5" t="s">
        <v>518</v>
      </c>
      <c r="D23" s="5" t="s">
        <v>14</v>
      </c>
      <c r="E23" s="29" t="s">
        <v>350</v>
      </c>
      <c r="F23" s="29" t="s">
        <v>351</v>
      </c>
      <c r="G23" s="29" t="s">
        <v>18</v>
      </c>
      <c r="H23" s="40" t="s">
        <v>80</v>
      </c>
      <c r="I23" s="4" t="s">
        <v>168</v>
      </c>
      <c r="J23" s="5" t="s">
        <v>354</v>
      </c>
      <c r="K23" s="77">
        <v>1</v>
      </c>
      <c r="L23" s="5" t="s">
        <v>318</v>
      </c>
      <c r="M23" s="5" t="s">
        <v>317</v>
      </c>
      <c r="N23" s="5" t="s">
        <v>316</v>
      </c>
      <c r="O23" s="55" t="s">
        <v>339</v>
      </c>
      <c r="P23" s="4">
        <v>15</v>
      </c>
      <c r="Q23" s="64">
        <v>420000</v>
      </c>
      <c r="R23" s="4">
        <f t="shared" si="0"/>
        <v>5624999.999999999</v>
      </c>
      <c r="S23" s="4">
        <v>6300000</v>
      </c>
    </row>
    <row r="24" spans="1:19" ht="25.5">
      <c r="A24" s="26">
        <v>6</v>
      </c>
      <c r="B24" s="24">
        <v>10</v>
      </c>
      <c r="C24" s="5" t="s">
        <v>518</v>
      </c>
      <c r="D24" s="5" t="s">
        <v>14</v>
      </c>
      <c r="E24" s="29" t="s">
        <v>350</v>
      </c>
      <c r="F24" s="29" t="s">
        <v>351</v>
      </c>
      <c r="G24" s="29" t="s">
        <v>18</v>
      </c>
      <c r="H24" s="40" t="s">
        <v>81</v>
      </c>
      <c r="I24" s="4" t="s">
        <v>169</v>
      </c>
      <c r="J24" s="5" t="s">
        <v>353</v>
      </c>
      <c r="K24" s="77">
        <v>1</v>
      </c>
      <c r="L24" s="5" t="s">
        <v>318</v>
      </c>
      <c r="M24" s="5" t="s">
        <v>317</v>
      </c>
      <c r="N24" s="5" t="s">
        <v>316</v>
      </c>
      <c r="O24" s="55" t="s">
        <v>339</v>
      </c>
      <c r="P24" s="4">
        <v>4</v>
      </c>
      <c r="Q24" s="64">
        <v>640000</v>
      </c>
      <c r="R24" s="4">
        <f t="shared" si="0"/>
        <v>2285714.2857142854</v>
      </c>
      <c r="S24" s="4">
        <v>2560000</v>
      </c>
    </row>
    <row r="25" spans="1:19" ht="25.5">
      <c r="A25" s="26">
        <v>7</v>
      </c>
      <c r="B25" s="24">
        <v>11</v>
      </c>
      <c r="C25" s="5" t="s">
        <v>518</v>
      </c>
      <c r="D25" s="5" t="s">
        <v>14</v>
      </c>
      <c r="E25" s="29" t="s">
        <v>350</v>
      </c>
      <c r="F25" s="29" t="s">
        <v>351</v>
      </c>
      <c r="G25" s="29" t="s">
        <v>18</v>
      </c>
      <c r="H25" s="40" t="s">
        <v>82</v>
      </c>
      <c r="I25" s="4" t="s">
        <v>170</v>
      </c>
      <c r="J25" s="5" t="s">
        <v>352</v>
      </c>
      <c r="K25" s="77">
        <v>1</v>
      </c>
      <c r="L25" s="5" t="s">
        <v>318</v>
      </c>
      <c r="M25" s="5" t="s">
        <v>317</v>
      </c>
      <c r="N25" s="5" t="s">
        <v>316</v>
      </c>
      <c r="O25" s="5" t="s">
        <v>303</v>
      </c>
      <c r="P25" s="4">
        <v>50</v>
      </c>
      <c r="Q25" s="64">
        <v>240</v>
      </c>
      <c r="R25" s="4">
        <f t="shared" si="0"/>
        <v>10714.285714285714</v>
      </c>
      <c r="S25" s="4">
        <v>12000</v>
      </c>
    </row>
    <row r="26" spans="1:19" ht="25.5">
      <c r="A26" s="26">
        <v>8</v>
      </c>
      <c r="B26" s="24">
        <v>12</v>
      </c>
      <c r="C26" s="5" t="s">
        <v>518</v>
      </c>
      <c r="D26" s="5" t="s">
        <v>14</v>
      </c>
      <c r="E26" s="29" t="s">
        <v>350</v>
      </c>
      <c r="F26" s="29" t="s">
        <v>351</v>
      </c>
      <c r="G26" s="29" t="s">
        <v>18</v>
      </c>
      <c r="H26" s="40" t="s">
        <v>83</v>
      </c>
      <c r="I26" s="4" t="s">
        <v>171</v>
      </c>
      <c r="J26" s="5" t="s">
        <v>352</v>
      </c>
      <c r="K26" s="77">
        <v>1</v>
      </c>
      <c r="L26" s="5" t="s">
        <v>318</v>
      </c>
      <c r="M26" s="5" t="s">
        <v>317</v>
      </c>
      <c r="N26" s="5" t="s">
        <v>316</v>
      </c>
      <c r="O26" s="5" t="s">
        <v>303</v>
      </c>
      <c r="P26" s="4">
        <v>150</v>
      </c>
      <c r="Q26" s="64">
        <v>240</v>
      </c>
      <c r="R26" s="4">
        <f t="shared" si="0"/>
        <v>32142.85714285714</v>
      </c>
      <c r="S26" s="4">
        <v>36000</v>
      </c>
    </row>
    <row r="27" spans="1:19" s="14" customFormat="1" ht="25.5">
      <c r="A27" s="26">
        <v>9</v>
      </c>
      <c r="B27" s="24">
        <v>13</v>
      </c>
      <c r="C27" s="5" t="s">
        <v>518</v>
      </c>
      <c r="D27" s="5" t="s">
        <v>14</v>
      </c>
      <c r="E27" s="29" t="s">
        <v>350</v>
      </c>
      <c r="F27" s="29" t="s">
        <v>351</v>
      </c>
      <c r="G27" s="29" t="s">
        <v>18</v>
      </c>
      <c r="H27" s="40" t="s">
        <v>338</v>
      </c>
      <c r="I27" s="4" t="s">
        <v>172</v>
      </c>
      <c r="J27" s="5" t="s">
        <v>352</v>
      </c>
      <c r="K27" s="77">
        <v>1</v>
      </c>
      <c r="L27" s="5" t="s">
        <v>318</v>
      </c>
      <c r="M27" s="5" t="s">
        <v>317</v>
      </c>
      <c r="N27" s="5" t="s">
        <v>316</v>
      </c>
      <c r="O27" s="5" t="s">
        <v>339</v>
      </c>
      <c r="P27" s="4">
        <v>3</v>
      </c>
      <c r="Q27" s="64">
        <v>90000</v>
      </c>
      <c r="R27" s="4">
        <f t="shared" si="0"/>
        <v>241071.42857142855</v>
      </c>
      <c r="S27" s="4">
        <v>270000</v>
      </c>
    </row>
    <row r="28" spans="1:19" s="14" customFormat="1" ht="25.5">
      <c r="A28" s="26">
        <v>10</v>
      </c>
      <c r="B28" s="24">
        <v>14</v>
      </c>
      <c r="C28" s="5" t="s">
        <v>518</v>
      </c>
      <c r="D28" s="5" t="s">
        <v>14</v>
      </c>
      <c r="E28" s="29" t="s">
        <v>350</v>
      </c>
      <c r="F28" s="29" t="s">
        <v>351</v>
      </c>
      <c r="G28" s="29" t="s">
        <v>18</v>
      </c>
      <c r="H28" s="40" t="s">
        <v>337</v>
      </c>
      <c r="I28" s="5" t="s">
        <v>173</v>
      </c>
      <c r="J28" s="5" t="s">
        <v>352</v>
      </c>
      <c r="K28" s="77">
        <v>1</v>
      </c>
      <c r="L28" s="5" t="s">
        <v>318</v>
      </c>
      <c r="M28" s="5" t="s">
        <v>317</v>
      </c>
      <c r="N28" s="5" t="s">
        <v>316</v>
      </c>
      <c r="O28" s="5" t="s">
        <v>339</v>
      </c>
      <c r="P28" s="4">
        <v>0.042</v>
      </c>
      <c r="Q28" s="64">
        <v>313</v>
      </c>
      <c r="R28" s="4">
        <f t="shared" si="0"/>
        <v>11737.499999999998</v>
      </c>
      <c r="S28" s="4">
        <v>13146</v>
      </c>
    </row>
    <row r="29" spans="1:19" s="14" customFormat="1" ht="25.5">
      <c r="A29" s="26">
        <v>11</v>
      </c>
      <c r="B29" s="24">
        <v>15</v>
      </c>
      <c r="C29" s="5" t="s">
        <v>518</v>
      </c>
      <c r="D29" s="5" t="s">
        <v>14</v>
      </c>
      <c r="E29" s="29" t="s">
        <v>350</v>
      </c>
      <c r="F29" s="29" t="s">
        <v>351</v>
      </c>
      <c r="G29" s="32" t="s">
        <v>18</v>
      </c>
      <c r="H29" s="42" t="s">
        <v>84</v>
      </c>
      <c r="I29" s="56" t="s">
        <v>174</v>
      </c>
      <c r="J29" s="5" t="s">
        <v>352</v>
      </c>
      <c r="K29" s="77">
        <v>1</v>
      </c>
      <c r="L29" s="5" t="s">
        <v>319</v>
      </c>
      <c r="M29" s="5" t="s">
        <v>317</v>
      </c>
      <c r="N29" s="5" t="s">
        <v>316</v>
      </c>
      <c r="O29" s="5" t="s">
        <v>339</v>
      </c>
      <c r="P29" s="71">
        <v>1.8</v>
      </c>
      <c r="Q29" s="72">
        <v>780000</v>
      </c>
      <c r="R29" s="4">
        <f t="shared" si="0"/>
        <v>1253571.4285714284</v>
      </c>
      <c r="S29" s="4">
        <v>1404000</v>
      </c>
    </row>
    <row r="30" spans="1:19" s="14" customFormat="1" ht="25.5">
      <c r="A30" s="26">
        <v>12</v>
      </c>
      <c r="B30" s="24">
        <v>16</v>
      </c>
      <c r="C30" s="5" t="s">
        <v>518</v>
      </c>
      <c r="D30" s="5" t="s">
        <v>14</v>
      </c>
      <c r="E30" s="29" t="s">
        <v>350</v>
      </c>
      <c r="F30" s="29" t="s">
        <v>351</v>
      </c>
      <c r="G30" s="32" t="s">
        <v>18</v>
      </c>
      <c r="H30" s="42" t="s">
        <v>340</v>
      </c>
      <c r="I30" s="56" t="s">
        <v>175</v>
      </c>
      <c r="J30" s="5" t="s">
        <v>352</v>
      </c>
      <c r="K30" s="77">
        <v>1</v>
      </c>
      <c r="L30" s="5" t="s">
        <v>319</v>
      </c>
      <c r="M30" s="5" t="s">
        <v>317</v>
      </c>
      <c r="N30" s="5" t="s">
        <v>316</v>
      </c>
      <c r="O30" s="5" t="s">
        <v>339</v>
      </c>
      <c r="P30" s="71">
        <v>0.09</v>
      </c>
      <c r="Q30" s="72">
        <v>780000</v>
      </c>
      <c r="R30" s="4">
        <f t="shared" si="0"/>
        <v>62678.57142857142</v>
      </c>
      <c r="S30" s="4">
        <v>70200</v>
      </c>
    </row>
    <row r="31" spans="1:19" s="14" customFormat="1" ht="25.5">
      <c r="A31" s="26">
        <v>13</v>
      </c>
      <c r="B31" s="24">
        <v>17</v>
      </c>
      <c r="C31" s="5" t="s">
        <v>518</v>
      </c>
      <c r="D31" s="5" t="s">
        <v>14</v>
      </c>
      <c r="E31" s="29" t="s">
        <v>350</v>
      </c>
      <c r="F31" s="29" t="s">
        <v>351</v>
      </c>
      <c r="G31" s="32" t="s">
        <v>18</v>
      </c>
      <c r="H31" s="42" t="s">
        <v>341</v>
      </c>
      <c r="I31" s="56" t="s">
        <v>176</v>
      </c>
      <c r="J31" s="5" t="s">
        <v>352</v>
      </c>
      <c r="K31" s="77">
        <v>1</v>
      </c>
      <c r="L31" s="5" t="s">
        <v>319</v>
      </c>
      <c r="M31" s="5" t="s">
        <v>317</v>
      </c>
      <c r="N31" s="5" t="s">
        <v>316</v>
      </c>
      <c r="O31" s="56" t="s">
        <v>304</v>
      </c>
      <c r="P31" s="71">
        <v>100</v>
      </c>
      <c r="Q31" s="72">
        <v>1000</v>
      </c>
      <c r="R31" s="4">
        <f t="shared" si="0"/>
        <v>89285.71428571428</v>
      </c>
      <c r="S31" s="71">
        <v>100000</v>
      </c>
    </row>
    <row r="32" spans="1:19" ht="25.5">
      <c r="A32" s="26">
        <v>14</v>
      </c>
      <c r="B32" s="24">
        <v>18</v>
      </c>
      <c r="C32" s="5" t="s">
        <v>518</v>
      </c>
      <c r="D32" s="5" t="s">
        <v>14</v>
      </c>
      <c r="E32" s="29" t="s">
        <v>350</v>
      </c>
      <c r="F32" s="29" t="s">
        <v>351</v>
      </c>
      <c r="G32" s="31" t="s">
        <v>19</v>
      </c>
      <c r="H32" s="41" t="s">
        <v>342</v>
      </c>
      <c r="I32" s="57" t="s">
        <v>177</v>
      </c>
      <c r="J32" s="5" t="s">
        <v>352</v>
      </c>
      <c r="K32" s="77">
        <v>1</v>
      </c>
      <c r="L32" s="55" t="s">
        <v>318</v>
      </c>
      <c r="M32" s="5" t="s">
        <v>317</v>
      </c>
      <c r="N32" s="55" t="s">
        <v>316</v>
      </c>
      <c r="O32" s="55" t="s">
        <v>343</v>
      </c>
      <c r="P32" s="67">
        <v>450</v>
      </c>
      <c r="Q32" s="68">
        <v>8</v>
      </c>
      <c r="R32" s="4">
        <f t="shared" si="0"/>
        <v>3214285.714285714</v>
      </c>
      <c r="S32" s="67">
        <v>3600000</v>
      </c>
    </row>
    <row r="33" spans="1:19" ht="25.5">
      <c r="A33" s="25">
        <v>15</v>
      </c>
      <c r="B33" s="24">
        <v>19</v>
      </c>
      <c r="C33" s="5" t="s">
        <v>518</v>
      </c>
      <c r="D33" s="5" t="s">
        <v>14</v>
      </c>
      <c r="E33" s="29" t="s">
        <v>350</v>
      </c>
      <c r="F33" s="29" t="s">
        <v>351</v>
      </c>
      <c r="G33" s="29" t="s">
        <v>20</v>
      </c>
      <c r="H33" s="40" t="s">
        <v>344</v>
      </c>
      <c r="I33" s="5" t="s">
        <v>178</v>
      </c>
      <c r="J33" s="55" t="s">
        <v>353</v>
      </c>
      <c r="K33" s="77">
        <v>1</v>
      </c>
      <c r="L33" s="5" t="s">
        <v>318</v>
      </c>
      <c r="M33" s="5" t="s">
        <v>317</v>
      </c>
      <c r="N33" s="5" t="s">
        <v>316</v>
      </c>
      <c r="O33" s="5" t="s">
        <v>305</v>
      </c>
      <c r="P33" s="4">
        <v>1638</v>
      </c>
      <c r="Q33" s="64">
        <v>6907</v>
      </c>
      <c r="R33" s="4">
        <f t="shared" si="0"/>
        <v>10100892.857142856</v>
      </c>
      <c r="S33" s="4">
        <v>11313000</v>
      </c>
    </row>
    <row r="34" spans="1:19" ht="25.5">
      <c r="A34" s="25">
        <v>16</v>
      </c>
      <c r="B34" s="24">
        <v>20</v>
      </c>
      <c r="C34" s="5" t="s">
        <v>518</v>
      </c>
      <c r="D34" s="5" t="s">
        <v>14</v>
      </c>
      <c r="E34" s="29" t="s">
        <v>350</v>
      </c>
      <c r="F34" s="29" t="s">
        <v>351</v>
      </c>
      <c r="G34" s="31" t="s">
        <v>21</v>
      </c>
      <c r="H34" s="43" t="s">
        <v>85</v>
      </c>
      <c r="I34" s="57" t="s">
        <v>179</v>
      </c>
      <c r="J34" s="5" t="s">
        <v>354</v>
      </c>
      <c r="K34" s="78">
        <v>1</v>
      </c>
      <c r="L34" s="55" t="s">
        <v>320</v>
      </c>
      <c r="M34" s="5" t="s">
        <v>317</v>
      </c>
      <c r="N34" s="55" t="s">
        <v>316</v>
      </c>
      <c r="O34" s="55" t="s">
        <v>308</v>
      </c>
      <c r="P34" s="70">
        <v>100</v>
      </c>
      <c r="Q34" s="68">
        <v>190</v>
      </c>
      <c r="R34" s="4">
        <f t="shared" si="0"/>
        <v>16964.285714285714</v>
      </c>
      <c r="S34" s="67">
        <v>19000</v>
      </c>
    </row>
    <row r="35" spans="1:19" ht="25.5">
      <c r="A35" s="25">
        <v>17</v>
      </c>
      <c r="B35" s="24">
        <v>21</v>
      </c>
      <c r="C35" s="5" t="s">
        <v>518</v>
      </c>
      <c r="D35" s="5" t="s">
        <v>14</v>
      </c>
      <c r="E35" s="29" t="s">
        <v>350</v>
      </c>
      <c r="F35" s="29" t="s">
        <v>351</v>
      </c>
      <c r="G35" s="31" t="s">
        <v>21</v>
      </c>
      <c r="H35" s="43" t="s">
        <v>86</v>
      </c>
      <c r="I35" s="57" t="s">
        <v>179</v>
      </c>
      <c r="J35" s="55" t="s">
        <v>352</v>
      </c>
      <c r="K35" s="78">
        <v>1</v>
      </c>
      <c r="L35" s="55" t="s">
        <v>320</v>
      </c>
      <c r="M35" s="5" t="s">
        <v>317</v>
      </c>
      <c r="N35" s="55" t="s">
        <v>316</v>
      </c>
      <c r="O35" s="55" t="s">
        <v>308</v>
      </c>
      <c r="P35" s="70">
        <v>100</v>
      </c>
      <c r="Q35" s="68">
        <v>160</v>
      </c>
      <c r="R35" s="4">
        <f t="shared" si="0"/>
        <v>14285.714285714284</v>
      </c>
      <c r="S35" s="67">
        <v>16000</v>
      </c>
    </row>
    <row r="36" spans="1:19" ht="25.5">
      <c r="A36" s="27">
        <v>18</v>
      </c>
      <c r="B36" s="24">
        <v>22</v>
      </c>
      <c r="C36" s="5" t="s">
        <v>518</v>
      </c>
      <c r="D36" s="5" t="s">
        <v>14</v>
      </c>
      <c r="E36" s="29" t="s">
        <v>350</v>
      </c>
      <c r="F36" s="29" t="s">
        <v>351</v>
      </c>
      <c r="G36" s="31" t="s">
        <v>21</v>
      </c>
      <c r="H36" s="43" t="s">
        <v>346</v>
      </c>
      <c r="I36" s="57" t="s">
        <v>180</v>
      </c>
      <c r="J36" s="55" t="s">
        <v>352</v>
      </c>
      <c r="K36" s="78">
        <v>1</v>
      </c>
      <c r="L36" s="55" t="s">
        <v>320</v>
      </c>
      <c r="M36" s="5" t="s">
        <v>317</v>
      </c>
      <c r="N36" s="55" t="s">
        <v>316</v>
      </c>
      <c r="O36" s="55" t="s">
        <v>308</v>
      </c>
      <c r="P36" s="70">
        <v>20</v>
      </c>
      <c r="Q36" s="68">
        <v>1300</v>
      </c>
      <c r="R36" s="4">
        <f t="shared" si="0"/>
        <v>23214.285714285714</v>
      </c>
      <c r="S36" s="67">
        <v>26000</v>
      </c>
    </row>
    <row r="37" spans="1:19" ht="25.5">
      <c r="A37" s="26">
        <v>19</v>
      </c>
      <c r="B37" s="24">
        <v>23</v>
      </c>
      <c r="C37" s="5" t="s">
        <v>518</v>
      </c>
      <c r="D37" s="5" t="s">
        <v>14</v>
      </c>
      <c r="E37" s="29" t="s">
        <v>350</v>
      </c>
      <c r="F37" s="29" t="s">
        <v>351</v>
      </c>
      <c r="G37" s="31" t="s">
        <v>21</v>
      </c>
      <c r="H37" s="43" t="s">
        <v>87</v>
      </c>
      <c r="I37" s="57"/>
      <c r="J37" s="55" t="s">
        <v>352</v>
      </c>
      <c r="K37" s="78">
        <v>1</v>
      </c>
      <c r="L37" s="55" t="s">
        <v>320</v>
      </c>
      <c r="M37" s="5" t="s">
        <v>317</v>
      </c>
      <c r="N37" s="55" t="s">
        <v>316</v>
      </c>
      <c r="O37" s="55" t="s">
        <v>308</v>
      </c>
      <c r="P37" s="70">
        <v>20</v>
      </c>
      <c r="Q37" s="68">
        <v>48</v>
      </c>
      <c r="R37" s="4">
        <f t="shared" si="0"/>
        <v>857.1428571428571</v>
      </c>
      <c r="S37" s="67">
        <v>960</v>
      </c>
    </row>
    <row r="38" spans="1:19" ht="25.5">
      <c r="A38" s="27">
        <v>20</v>
      </c>
      <c r="B38" s="24">
        <v>24</v>
      </c>
      <c r="C38" s="5" t="s">
        <v>518</v>
      </c>
      <c r="D38" s="5" t="s">
        <v>14</v>
      </c>
      <c r="E38" s="29" t="s">
        <v>350</v>
      </c>
      <c r="F38" s="29" t="s">
        <v>351</v>
      </c>
      <c r="G38" s="31" t="s">
        <v>21</v>
      </c>
      <c r="H38" s="43" t="s">
        <v>88</v>
      </c>
      <c r="I38" s="57"/>
      <c r="J38" s="55" t="s">
        <v>352</v>
      </c>
      <c r="K38" s="78">
        <v>1</v>
      </c>
      <c r="L38" s="55" t="s">
        <v>320</v>
      </c>
      <c r="M38" s="5" t="s">
        <v>317</v>
      </c>
      <c r="N38" s="55" t="s">
        <v>316</v>
      </c>
      <c r="O38" s="55" t="s">
        <v>308</v>
      </c>
      <c r="P38" s="70">
        <v>20</v>
      </c>
      <c r="Q38" s="68">
        <v>100</v>
      </c>
      <c r="R38" s="4">
        <f t="shared" si="0"/>
        <v>1785.7142857142856</v>
      </c>
      <c r="S38" s="67">
        <v>2000</v>
      </c>
    </row>
    <row r="39" spans="1:19" ht="25.5">
      <c r="A39" s="27">
        <v>21</v>
      </c>
      <c r="B39" s="24">
        <v>25</v>
      </c>
      <c r="C39" s="5" t="s">
        <v>518</v>
      </c>
      <c r="D39" s="5" t="s">
        <v>14</v>
      </c>
      <c r="E39" s="29" t="s">
        <v>350</v>
      </c>
      <c r="F39" s="29" t="s">
        <v>351</v>
      </c>
      <c r="G39" s="31" t="s">
        <v>21</v>
      </c>
      <c r="H39" s="43" t="s">
        <v>89</v>
      </c>
      <c r="I39" s="57" t="s">
        <v>181</v>
      </c>
      <c r="J39" s="55" t="s">
        <v>352</v>
      </c>
      <c r="K39" s="78">
        <v>1</v>
      </c>
      <c r="L39" s="55" t="s">
        <v>320</v>
      </c>
      <c r="M39" s="5" t="s">
        <v>317</v>
      </c>
      <c r="N39" s="55" t="s">
        <v>316</v>
      </c>
      <c r="O39" s="55" t="s">
        <v>308</v>
      </c>
      <c r="P39" s="70">
        <v>20</v>
      </c>
      <c r="Q39" s="68">
        <v>81</v>
      </c>
      <c r="R39" s="4">
        <f t="shared" si="0"/>
        <v>1446.4285714285713</v>
      </c>
      <c r="S39" s="67">
        <v>1620</v>
      </c>
    </row>
    <row r="40" spans="1:19" ht="25.5">
      <c r="A40" s="27">
        <v>22</v>
      </c>
      <c r="B40" s="24">
        <v>26</v>
      </c>
      <c r="C40" s="5" t="s">
        <v>518</v>
      </c>
      <c r="D40" s="5" t="s">
        <v>14</v>
      </c>
      <c r="E40" s="29" t="s">
        <v>350</v>
      </c>
      <c r="F40" s="29" t="s">
        <v>351</v>
      </c>
      <c r="G40" s="31" t="s">
        <v>21</v>
      </c>
      <c r="H40" s="43" t="s">
        <v>90</v>
      </c>
      <c r="I40" s="57"/>
      <c r="J40" s="55" t="s">
        <v>352</v>
      </c>
      <c r="K40" s="78">
        <v>1</v>
      </c>
      <c r="L40" s="55" t="s">
        <v>320</v>
      </c>
      <c r="M40" s="5" t="s">
        <v>317</v>
      </c>
      <c r="N40" s="55" t="s">
        <v>316</v>
      </c>
      <c r="O40" s="55" t="s">
        <v>308</v>
      </c>
      <c r="P40" s="70">
        <v>20</v>
      </c>
      <c r="Q40" s="68">
        <v>82</v>
      </c>
      <c r="R40" s="4">
        <f t="shared" si="0"/>
        <v>1464.2857142857142</v>
      </c>
      <c r="S40" s="67">
        <v>1640</v>
      </c>
    </row>
    <row r="41" spans="1:19" ht="25.5">
      <c r="A41" s="27">
        <v>23</v>
      </c>
      <c r="B41" s="24">
        <v>27</v>
      </c>
      <c r="C41" s="5" t="s">
        <v>518</v>
      </c>
      <c r="D41" s="5" t="s">
        <v>14</v>
      </c>
      <c r="E41" s="29" t="s">
        <v>350</v>
      </c>
      <c r="F41" s="29" t="s">
        <v>351</v>
      </c>
      <c r="G41" s="31" t="s">
        <v>21</v>
      </c>
      <c r="H41" s="43" t="s">
        <v>91</v>
      </c>
      <c r="I41" s="57" t="s">
        <v>182</v>
      </c>
      <c r="J41" s="55" t="s">
        <v>352</v>
      </c>
      <c r="K41" s="78">
        <v>1</v>
      </c>
      <c r="L41" s="55" t="s">
        <v>320</v>
      </c>
      <c r="M41" s="5" t="s">
        <v>317</v>
      </c>
      <c r="N41" s="55" t="s">
        <v>316</v>
      </c>
      <c r="O41" s="55" t="s">
        <v>308</v>
      </c>
      <c r="P41" s="70">
        <v>20</v>
      </c>
      <c r="Q41" s="68">
        <v>97</v>
      </c>
      <c r="R41" s="4">
        <f t="shared" si="0"/>
        <v>1732.1428571428569</v>
      </c>
      <c r="S41" s="67">
        <v>1940</v>
      </c>
    </row>
    <row r="42" spans="1:19" ht="25.5">
      <c r="A42" s="27">
        <v>24</v>
      </c>
      <c r="B42" s="24">
        <v>28</v>
      </c>
      <c r="C42" s="5" t="s">
        <v>518</v>
      </c>
      <c r="D42" s="5" t="s">
        <v>14</v>
      </c>
      <c r="E42" s="29" t="s">
        <v>350</v>
      </c>
      <c r="F42" s="29" t="s">
        <v>351</v>
      </c>
      <c r="G42" s="31" t="s">
        <v>21</v>
      </c>
      <c r="H42" s="43" t="s">
        <v>92</v>
      </c>
      <c r="I42" s="57" t="s">
        <v>182</v>
      </c>
      <c r="J42" s="55" t="s">
        <v>352</v>
      </c>
      <c r="K42" s="78">
        <v>1</v>
      </c>
      <c r="L42" s="55" t="s">
        <v>320</v>
      </c>
      <c r="M42" s="5" t="s">
        <v>317</v>
      </c>
      <c r="N42" s="55" t="s">
        <v>316</v>
      </c>
      <c r="O42" s="55" t="s">
        <v>308</v>
      </c>
      <c r="P42" s="70">
        <v>50</v>
      </c>
      <c r="Q42" s="68">
        <v>73</v>
      </c>
      <c r="R42" s="4">
        <f t="shared" si="0"/>
        <v>3258.928571428571</v>
      </c>
      <c r="S42" s="67">
        <v>3650</v>
      </c>
    </row>
    <row r="43" spans="1:19" ht="25.5">
      <c r="A43" s="27">
        <v>25</v>
      </c>
      <c r="B43" s="24">
        <v>29</v>
      </c>
      <c r="C43" s="5" t="s">
        <v>518</v>
      </c>
      <c r="D43" s="5" t="s">
        <v>14</v>
      </c>
      <c r="E43" s="29" t="s">
        <v>350</v>
      </c>
      <c r="F43" s="29" t="s">
        <v>351</v>
      </c>
      <c r="G43" s="31" t="s">
        <v>21</v>
      </c>
      <c r="H43" s="43" t="s">
        <v>93</v>
      </c>
      <c r="I43" s="57" t="s">
        <v>182</v>
      </c>
      <c r="J43" s="55" t="s">
        <v>352</v>
      </c>
      <c r="K43" s="78">
        <v>1</v>
      </c>
      <c r="L43" s="55" t="s">
        <v>320</v>
      </c>
      <c r="M43" s="5" t="s">
        <v>317</v>
      </c>
      <c r="N43" s="55" t="s">
        <v>316</v>
      </c>
      <c r="O43" s="55" t="s">
        <v>308</v>
      </c>
      <c r="P43" s="70">
        <v>10</v>
      </c>
      <c r="Q43" s="68">
        <v>125</v>
      </c>
      <c r="R43" s="4">
        <f t="shared" si="0"/>
        <v>1116.0714285714284</v>
      </c>
      <c r="S43" s="67">
        <v>1250</v>
      </c>
    </row>
    <row r="44" spans="1:19" ht="25.5">
      <c r="A44" s="27">
        <v>26</v>
      </c>
      <c r="B44" s="24">
        <v>30</v>
      </c>
      <c r="C44" s="5" t="s">
        <v>518</v>
      </c>
      <c r="D44" s="5" t="s">
        <v>14</v>
      </c>
      <c r="E44" s="29" t="s">
        <v>350</v>
      </c>
      <c r="F44" s="29" t="s">
        <v>351</v>
      </c>
      <c r="G44" s="31" t="s">
        <v>21</v>
      </c>
      <c r="H44" s="43" t="s">
        <v>94</v>
      </c>
      <c r="I44" s="57"/>
      <c r="J44" s="55" t="s">
        <v>352</v>
      </c>
      <c r="K44" s="78">
        <v>1</v>
      </c>
      <c r="L44" s="55" t="s">
        <v>320</v>
      </c>
      <c r="M44" s="5" t="s">
        <v>317</v>
      </c>
      <c r="N44" s="55" t="s">
        <v>316</v>
      </c>
      <c r="O44" s="55" t="s">
        <v>308</v>
      </c>
      <c r="P44" s="70">
        <v>100</v>
      </c>
      <c r="Q44" s="68">
        <v>250</v>
      </c>
      <c r="R44" s="4">
        <f t="shared" si="0"/>
        <v>22321.42857142857</v>
      </c>
      <c r="S44" s="67">
        <v>25000</v>
      </c>
    </row>
    <row r="45" spans="1:19" ht="25.5">
      <c r="A45" s="27">
        <v>27</v>
      </c>
      <c r="B45" s="24">
        <v>31</v>
      </c>
      <c r="C45" s="5" t="s">
        <v>518</v>
      </c>
      <c r="D45" s="5" t="s">
        <v>14</v>
      </c>
      <c r="E45" s="29" t="s">
        <v>350</v>
      </c>
      <c r="F45" s="29" t="s">
        <v>351</v>
      </c>
      <c r="G45" s="31" t="s">
        <v>21</v>
      </c>
      <c r="H45" s="43" t="s">
        <v>95</v>
      </c>
      <c r="I45" s="57"/>
      <c r="J45" s="55" t="s">
        <v>352</v>
      </c>
      <c r="K45" s="78">
        <v>1</v>
      </c>
      <c r="L45" s="55" t="s">
        <v>320</v>
      </c>
      <c r="M45" s="5" t="s">
        <v>317</v>
      </c>
      <c r="N45" s="55" t="s">
        <v>316</v>
      </c>
      <c r="O45" s="55" t="s">
        <v>308</v>
      </c>
      <c r="P45" s="70">
        <v>50</v>
      </c>
      <c r="Q45" s="68">
        <v>255</v>
      </c>
      <c r="R45" s="4">
        <f t="shared" si="0"/>
        <v>11383.92857142857</v>
      </c>
      <c r="S45" s="67">
        <v>12750</v>
      </c>
    </row>
    <row r="46" spans="1:19" ht="25.5">
      <c r="A46" s="27">
        <v>28</v>
      </c>
      <c r="B46" s="24">
        <v>32</v>
      </c>
      <c r="C46" s="5" t="s">
        <v>518</v>
      </c>
      <c r="D46" s="5" t="s">
        <v>14</v>
      </c>
      <c r="E46" s="29" t="s">
        <v>350</v>
      </c>
      <c r="F46" s="29" t="s">
        <v>351</v>
      </c>
      <c r="G46" s="31" t="s">
        <v>22</v>
      </c>
      <c r="H46" s="43" t="s">
        <v>510</v>
      </c>
      <c r="I46" s="57"/>
      <c r="J46" s="55" t="s">
        <v>352</v>
      </c>
      <c r="K46" s="77">
        <v>1</v>
      </c>
      <c r="L46" s="55" t="s">
        <v>320</v>
      </c>
      <c r="M46" s="5" t="s">
        <v>317</v>
      </c>
      <c r="N46" s="55" t="s">
        <v>316</v>
      </c>
      <c r="O46" s="55" t="s">
        <v>306</v>
      </c>
      <c r="P46" s="70">
        <v>500</v>
      </c>
      <c r="Q46" s="68">
        <v>300</v>
      </c>
      <c r="R46" s="4">
        <f t="shared" si="0"/>
        <v>133928.57142857142</v>
      </c>
      <c r="S46" s="67">
        <v>150000</v>
      </c>
    </row>
    <row r="47" spans="1:19" ht="25.5">
      <c r="A47" s="27">
        <v>29</v>
      </c>
      <c r="B47" s="24">
        <v>33</v>
      </c>
      <c r="C47" s="5" t="s">
        <v>518</v>
      </c>
      <c r="D47" s="5" t="s">
        <v>14</v>
      </c>
      <c r="E47" s="29" t="s">
        <v>350</v>
      </c>
      <c r="F47" s="29" t="s">
        <v>351</v>
      </c>
      <c r="G47" s="31" t="s">
        <v>23</v>
      </c>
      <c r="H47" s="43" t="s">
        <v>509</v>
      </c>
      <c r="I47" s="57" t="s">
        <v>183</v>
      </c>
      <c r="J47" s="55" t="s">
        <v>352</v>
      </c>
      <c r="K47" s="77">
        <v>1</v>
      </c>
      <c r="L47" s="55" t="s">
        <v>320</v>
      </c>
      <c r="M47" s="5" t="s">
        <v>317</v>
      </c>
      <c r="N47" s="55" t="s">
        <v>316</v>
      </c>
      <c r="O47" s="55" t="s">
        <v>308</v>
      </c>
      <c r="P47" s="70">
        <v>150</v>
      </c>
      <c r="Q47" s="68">
        <v>148</v>
      </c>
      <c r="R47" s="4">
        <f t="shared" si="0"/>
        <v>19682.589285714283</v>
      </c>
      <c r="S47" s="67">
        <v>22044.5</v>
      </c>
    </row>
    <row r="48" spans="1:19" ht="25.5">
      <c r="A48" s="27">
        <v>30</v>
      </c>
      <c r="B48" s="24">
        <v>34</v>
      </c>
      <c r="C48" s="5" t="s">
        <v>518</v>
      </c>
      <c r="D48" s="5" t="s">
        <v>14</v>
      </c>
      <c r="E48" s="29" t="s">
        <v>350</v>
      </c>
      <c r="F48" s="29" t="s">
        <v>351</v>
      </c>
      <c r="G48" s="33" t="s">
        <v>24</v>
      </c>
      <c r="H48" s="44" t="s">
        <v>508</v>
      </c>
      <c r="I48" s="58" t="s">
        <v>511</v>
      </c>
      <c r="J48" s="55" t="s">
        <v>352</v>
      </c>
      <c r="K48" s="77">
        <v>1</v>
      </c>
      <c r="L48" s="62" t="s">
        <v>320</v>
      </c>
      <c r="M48" s="5" t="s">
        <v>317</v>
      </c>
      <c r="N48" s="62" t="s">
        <v>316</v>
      </c>
      <c r="O48" s="62" t="s">
        <v>307</v>
      </c>
      <c r="P48" s="73">
        <v>20</v>
      </c>
      <c r="Q48" s="74">
        <v>1500</v>
      </c>
      <c r="R48" s="4">
        <f t="shared" si="0"/>
        <v>26785.714285714283</v>
      </c>
      <c r="S48" s="75">
        <f>P48*Q48</f>
        <v>30000</v>
      </c>
    </row>
    <row r="49" spans="1:19" ht="25.5">
      <c r="A49" s="27">
        <v>31</v>
      </c>
      <c r="B49" s="24">
        <v>35</v>
      </c>
      <c r="C49" s="5" t="s">
        <v>518</v>
      </c>
      <c r="D49" s="5" t="s">
        <v>14</v>
      </c>
      <c r="E49" s="29" t="s">
        <v>350</v>
      </c>
      <c r="F49" s="29" t="s">
        <v>351</v>
      </c>
      <c r="G49" s="31" t="s">
        <v>25</v>
      </c>
      <c r="H49" s="43" t="s">
        <v>507</v>
      </c>
      <c r="I49" s="57"/>
      <c r="J49" s="55" t="s">
        <v>352</v>
      </c>
      <c r="K49" s="77">
        <v>1</v>
      </c>
      <c r="L49" s="55" t="s">
        <v>320</v>
      </c>
      <c r="M49" s="5" t="s">
        <v>317</v>
      </c>
      <c r="N49" s="55" t="s">
        <v>316</v>
      </c>
      <c r="O49" s="55" t="s">
        <v>308</v>
      </c>
      <c r="P49" s="70">
        <v>10</v>
      </c>
      <c r="Q49" s="68">
        <v>640</v>
      </c>
      <c r="R49" s="4">
        <f t="shared" si="0"/>
        <v>5714.285714285714</v>
      </c>
      <c r="S49" s="67">
        <v>6400</v>
      </c>
    </row>
    <row r="50" spans="1:19" ht="25.5">
      <c r="A50" s="27">
        <v>32</v>
      </c>
      <c r="B50" s="24">
        <v>36</v>
      </c>
      <c r="C50" s="5" t="s">
        <v>518</v>
      </c>
      <c r="D50" s="5" t="s">
        <v>14</v>
      </c>
      <c r="E50" s="29" t="s">
        <v>350</v>
      </c>
      <c r="F50" s="29" t="s">
        <v>351</v>
      </c>
      <c r="G50" s="34" t="s">
        <v>25</v>
      </c>
      <c r="H50" s="43" t="s">
        <v>506</v>
      </c>
      <c r="I50" s="57"/>
      <c r="J50" s="55" t="s">
        <v>352</v>
      </c>
      <c r="K50" s="77">
        <v>1</v>
      </c>
      <c r="L50" s="55" t="s">
        <v>320</v>
      </c>
      <c r="M50" s="5" t="s">
        <v>317</v>
      </c>
      <c r="N50" s="55" t="s">
        <v>316</v>
      </c>
      <c r="O50" s="55" t="s">
        <v>308</v>
      </c>
      <c r="P50" s="70">
        <v>30</v>
      </c>
      <c r="Q50" s="68">
        <v>700</v>
      </c>
      <c r="R50" s="4">
        <f t="shared" si="0"/>
        <v>18750</v>
      </c>
      <c r="S50" s="67">
        <v>21000</v>
      </c>
    </row>
    <row r="51" spans="1:19" ht="25.5">
      <c r="A51" s="27">
        <v>33</v>
      </c>
      <c r="B51" s="24">
        <v>37</v>
      </c>
      <c r="C51" s="5" t="s">
        <v>518</v>
      </c>
      <c r="D51" s="5" t="s">
        <v>14</v>
      </c>
      <c r="E51" s="29" t="s">
        <v>350</v>
      </c>
      <c r="F51" s="29" t="s">
        <v>351</v>
      </c>
      <c r="G51" s="34" t="s">
        <v>25</v>
      </c>
      <c r="H51" s="43" t="s">
        <v>96</v>
      </c>
      <c r="I51" s="57"/>
      <c r="J51" s="55" t="s">
        <v>352</v>
      </c>
      <c r="K51" s="77">
        <v>1</v>
      </c>
      <c r="L51" s="55" t="s">
        <v>320</v>
      </c>
      <c r="M51" s="5" t="s">
        <v>317</v>
      </c>
      <c r="N51" s="55" t="s">
        <v>316</v>
      </c>
      <c r="O51" s="55" t="s">
        <v>308</v>
      </c>
      <c r="P51" s="70">
        <v>5</v>
      </c>
      <c r="Q51" s="68">
        <v>2000</v>
      </c>
      <c r="R51" s="4">
        <f t="shared" si="0"/>
        <v>8928.571428571428</v>
      </c>
      <c r="S51" s="67">
        <v>10000</v>
      </c>
    </row>
    <row r="52" spans="1:19" ht="25.5">
      <c r="A52" s="28">
        <v>34</v>
      </c>
      <c r="B52" s="24">
        <v>38</v>
      </c>
      <c r="C52" s="5" t="s">
        <v>518</v>
      </c>
      <c r="D52" s="5" t="s">
        <v>14</v>
      </c>
      <c r="E52" s="29" t="s">
        <v>350</v>
      </c>
      <c r="F52" s="29" t="s">
        <v>351</v>
      </c>
      <c r="G52" s="34" t="s">
        <v>25</v>
      </c>
      <c r="H52" s="43" t="s">
        <v>505</v>
      </c>
      <c r="I52" s="57"/>
      <c r="J52" s="55" t="s">
        <v>352</v>
      </c>
      <c r="K52" s="77">
        <v>1</v>
      </c>
      <c r="L52" s="55" t="s">
        <v>320</v>
      </c>
      <c r="M52" s="5" t="s">
        <v>317</v>
      </c>
      <c r="N52" s="55" t="s">
        <v>316</v>
      </c>
      <c r="O52" s="55" t="s">
        <v>308</v>
      </c>
      <c r="P52" s="70">
        <v>100</v>
      </c>
      <c r="Q52" s="68">
        <v>400</v>
      </c>
      <c r="R52" s="4">
        <f t="shared" si="0"/>
        <v>35714.28571428571</v>
      </c>
      <c r="S52" s="67">
        <v>40000</v>
      </c>
    </row>
    <row r="53" spans="1:19" ht="25.5">
      <c r="A53" s="27">
        <v>35</v>
      </c>
      <c r="B53" s="24">
        <v>39</v>
      </c>
      <c r="C53" s="5" t="s">
        <v>518</v>
      </c>
      <c r="D53" s="5" t="s">
        <v>14</v>
      </c>
      <c r="E53" s="29" t="s">
        <v>350</v>
      </c>
      <c r="F53" s="29" t="s">
        <v>351</v>
      </c>
      <c r="G53" s="1" t="s">
        <v>25</v>
      </c>
      <c r="H53" s="45" t="s">
        <v>97</v>
      </c>
      <c r="I53" s="59"/>
      <c r="J53" s="55" t="s">
        <v>352</v>
      </c>
      <c r="K53" s="77">
        <v>1</v>
      </c>
      <c r="L53" s="5" t="s">
        <v>321</v>
      </c>
      <c r="M53" s="5" t="s">
        <v>317</v>
      </c>
      <c r="N53" s="5" t="s">
        <v>316</v>
      </c>
      <c r="O53" s="55" t="s">
        <v>308</v>
      </c>
      <c r="P53" s="2">
        <v>10</v>
      </c>
      <c r="Q53" s="64">
        <v>2800</v>
      </c>
      <c r="R53" s="4">
        <f t="shared" si="0"/>
        <v>24999.999999999996</v>
      </c>
      <c r="S53" s="4">
        <v>28000</v>
      </c>
    </row>
    <row r="54" spans="1:19" ht="25.5">
      <c r="A54" s="27">
        <v>36</v>
      </c>
      <c r="B54" s="24">
        <v>40</v>
      </c>
      <c r="C54" s="5" t="s">
        <v>518</v>
      </c>
      <c r="D54" s="5" t="s">
        <v>14</v>
      </c>
      <c r="E54" s="29" t="s">
        <v>350</v>
      </c>
      <c r="F54" s="29" t="s">
        <v>351</v>
      </c>
      <c r="G54" s="34" t="s">
        <v>26</v>
      </c>
      <c r="H54" s="43" t="s">
        <v>98</v>
      </c>
      <c r="I54" s="57"/>
      <c r="J54" s="55" t="s">
        <v>352</v>
      </c>
      <c r="K54" s="77">
        <v>1</v>
      </c>
      <c r="L54" s="55" t="s">
        <v>320</v>
      </c>
      <c r="M54" s="5" t="s">
        <v>317</v>
      </c>
      <c r="N54" s="55" t="s">
        <v>316</v>
      </c>
      <c r="O54" s="55" t="s">
        <v>304</v>
      </c>
      <c r="P54" s="70">
        <v>100</v>
      </c>
      <c r="Q54" s="68">
        <v>2800</v>
      </c>
      <c r="R54" s="4">
        <f t="shared" si="0"/>
        <v>249999.99999999997</v>
      </c>
      <c r="S54" s="67">
        <f>Q54*P54</f>
        <v>280000</v>
      </c>
    </row>
    <row r="55" spans="1:19" ht="25.5">
      <c r="A55" s="27">
        <v>37</v>
      </c>
      <c r="B55" s="24">
        <v>41</v>
      </c>
      <c r="C55" s="5" t="s">
        <v>518</v>
      </c>
      <c r="D55" s="5" t="s">
        <v>14</v>
      </c>
      <c r="E55" s="29" t="s">
        <v>350</v>
      </c>
      <c r="F55" s="29" t="s">
        <v>351</v>
      </c>
      <c r="G55" s="31" t="s">
        <v>27</v>
      </c>
      <c r="H55" s="45" t="s">
        <v>504</v>
      </c>
      <c r="I55" s="59"/>
      <c r="J55" s="55" t="s">
        <v>352</v>
      </c>
      <c r="K55" s="77">
        <v>1</v>
      </c>
      <c r="L55" s="55" t="s">
        <v>320</v>
      </c>
      <c r="M55" s="5" t="s">
        <v>317</v>
      </c>
      <c r="N55" s="55" t="s">
        <v>316</v>
      </c>
      <c r="O55" s="5" t="s">
        <v>308</v>
      </c>
      <c r="P55" s="2">
        <v>30</v>
      </c>
      <c r="Q55" s="64">
        <v>4213.44</v>
      </c>
      <c r="R55" s="4">
        <f t="shared" si="0"/>
        <v>112859.99999999997</v>
      </c>
      <c r="S55" s="4">
        <f>P55*Q55</f>
        <v>126403.19999999998</v>
      </c>
    </row>
    <row r="56" spans="1:19" ht="25.5">
      <c r="A56" s="27">
        <v>38</v>
      </c>
      <c r="B56" s="24">
        <v>42</v>
      </c>
      <c r="C56" s="5" t="s">
        <v>518</v>
      </c>
      <c r="D56" s="5" t="s">
        <v>14</v>
      </c>
      <c r="E56" s="29" t="s">
        <v>350</v>
      </c>
      <c r="F56" s="29" t="s">
        <v>351</v>
      </c>
      <c r="G56" s="31" t="s">
        <v>27</v>
      </c>
      <c r="H56" s="45" t="s">
        <v>503</v>
      </c>
      <c r="I56" s="59"/>
      <c r="J56" s="55" t="s">
        <v>352</v>
      </c>
      <c r="K56" s="77">
        <v>1</v>
      </c>
      <c r="L56" s="55" t="s">
        <v>320</v>
      </c>
      <c r="M56" s="5" t="s">
        <v>317</v>
      </c>
      <c r="N56" s="55" t="s">
        <v>316</v>
      </c>
      <c r="O56" s="5" t="s">
        <v>308</v>
      </c>
      <c r="P56" s="2">
        <v>15</v>
      </c>
      <c r="Q56" s="64">
        <v>1500</v>
      </c>
      <c r="R56" s="4">
        <f t="shared" si="0"/>
        <v>20089.285714285714</v>
      </c>
      <c r="S56" s="4">
        <f aca="true" t="shared" si="1" ref="S56:S83">P56*Q56</f>
        <v>22500</v>
      </c>
    </row>
    <row r="57" spans="1:19" ht="25.5">
      <c r="A57" s="26">
        <v>39</v>
      </c>
      <c r="B57" s="24">
        <v>43</v>
      </c>
      <c r="C57" s="5" t="s">
        <v>518</v>
      </c>
      <c r="D57" s="5" t="s">
        <v>14</v>
      </c>
      <c r="E57" s="29" t="s">
        <v>350</v>
      </c>
      <c r="F57" s="29" t="s">
        <v>351</v>
      </c>
      <c r="G57" s="31" t="s">
        <v>27</v>
      </c>
      <c r="H57" s="45" t="s">
        <v>502</v>
      </c>
      <c r="I57" s="59"/>
      <c r="J57" s="55" t="s">
        <v>352</v>
      </c>
      <c r="K57" s="77">
        <v>1</v>
      </c>
      <c r="L57" s="55" t="s">
        <v>320</v>
      </c>
      <c r="M57" s="5" t="s">
        <v>317</v>
      </c>
      <c r="N57" s="55" t="s">
        <v>316</v>
      </c>
      <c r="O57" s="5" t="s">
        <v>304</v>
      </c>
      <c r="P57" s="2">
        <v>1000</v>
      </c>
      <c r="Q57" s="64">
        <v>240</v>
      </c>
      <c r="R57" s="4">
        <f t="shared" si="0"/>
        <v>214285.71428571426</v>
      </c>
      <c r="S57" s="4">
        <f t="shared" si="1"/>
        <v>240000</v>
      </c>
    </row>
    <row r="58" spans="1:19" ht="25.5">
      <c r="A58" s="27">
        <v>40</v>
      </c>
      <c r="B58" s="24">
        <v>44</v>
      </c>
      <c r="C58" s="5" t="s">
        <v>518</v>
      </c>
      <c r="D58" s="5" t="s">
        <v>14</v>
      </c>
      <c r="E58" s="29" t="s">
        <v>350</v>
      </c>
      <c r="F58" s="29" t="s">
        <v>351</v>
      </c>
      <c r="G58" s="31" t="s">
        <v>27</v>
      </c>
      <c r="H58" s="45" t="s">
        <v>99</v>
      </c>
      <c r="I58" s="59"/>
      <c r="J58" s="55" t="s">
        <v>352</v>
      </c>
      <c r="K58" s="77">
        <v>1</v>
      </c>
      <c r="L58" s="55" t="s">
        <v>320</v>
      </c>
      <c r="M58" s="5" t="s">
        <v>317</v>
      </c>
      <c r="N58" s="55" t="s">
        <v>316</v>
      </c>
      <c r="O58" s="5" t="s">
        <v>304</v>
      </c>
      <c r="P58" s="2">
        <v>50</v>
      </c>
      <c r="Q58" s="64">
        <v>731.3</v>
      </c>
      <c r="R58" s="4">
        <f t="shared" si="0"/>
        <v>32647.321428571424</v>
      </c>
      <c r="S58" s="4">
        <f t="shared" si="1"/>
        <v>36565</v>
      </c>
    </row>
    <row r="59" spans="1:19" ht="25.5">
      <c r="A59" s="26">
        <v>41</v>
      </c>
      <c r="B59" s="24">
        <v>45</v>
      </c>
      <c r="C59" s="5" t="s">
        <v>518</v>
      </c>
      <c r="D59" s="5" t="s">
        <v>14</v>
      </c>
      <c r="E59" s="29" t="s">
        <v>350</v>
      </c>
      <c r="F59" s="29" t="s">
        <v>351</v>
      </c>
      <c r="G59" s="31" t="s">
        <v>27</v>
      </c>
      <c r="H59" s="45" t="s">
        <v>501</v>
      </c>
      <c r="I59" s="59"/>
      <c r="J59" s="55" t="s">
        <v>352</v>
      </c>
      <c r="K59" s="77">
        <v>1</v>
      </c>
      <c r="L59" s="55" t="s">
        <v>320</v>
      </c>
      <c r="M59" s="5" t="s">
        <v>317</v>
      </c>
      <c r="N59" s="55" t="s">
        <v>316</v>
      </c>
      <c r="O59" s="5" t="s">
        <v>308</v>
      </c>
      <c r="P59" s="2">
        <v>150</v>
      </c>
      <c r="Q59" s="64">
        <v>750</v>
      </c>
      <c r="R59" s="4">
        <f t="shared" si="0"/>
        <v>100446.42857142857</v>
      </c>
      <c r="S59" s="4">
        <f t="shared" si="1"/>
        <v>112500</v>
      </c>
    </row>
    <row r="60" spans="1:19" ht="25.5">
      <c r="A60" s="26">
        <v>42</v>
      </c>
      <c r="B60" s="24">
        <v>46</v>
      </c>
      <c r="C60" s="5" t="s">
        <v>518</v>
      </c>
      <c r="D60" s="5" t="s">
        <v>14</v>
      </c>
      <c r="E60" s="29" t="s">
        <v>350</v>
      </c>
      <c r="F60" s="29" t="s">
        <v>351</v>
      </c>
      <c r="G60" s="31" t="s">
        <v>27</v>
      </c>
      <c r="H60" s="45" t="s">
        <v>100</v>
      </c>
      <c r="I60" s="59"/>
      <c r="J60" s="55" t="s">
        <v>352</v>
      </c>
      <c r="K60" s="77">
        <v>1</v>
      </c>
      <c r="L60" s="55" t="s">
        <v>320</v>
      </c>
      <c r="M60" s="5" t="s">
        <v>317</v>
      </c>
      <c r="N60" s="55" t="s">
        <v>316</v>
      </c>
      <c r="O60" s="5" t="s">
        <v>308</v>
      </c>
      <c r="P60" s="2">
        <v>200</v>
      </c>
      <c r="Q60" s="64">
        <v>135</v>
      </c>
      <c r="R60" s="4">
        <f t="shared" si="0"/>
        <v>24107.142857142855</v>
      </c>
      <c r="S60" s="4">
        <f t="shared" si="1"/>
        <v>27000</v>
      </c>
    </row>
    <row r="61" spans="1:19" ht="25.5">
      <c r="A61" s="26">
        <v>43</v>
      </c>
      <c r="B61" s="24">
        <v>47</v>
      </c>
      <c r="C61" s="5" t="s">
        <v>518</v>
      </c>
      <c r="D61" s="5" t="s">
        <v>14</v>
      </c>
      <c r="E61" s="29" t="s">
        <v>350</v>
      </c>
      <c r="F61" s="29" t="s">
        <v>351</v>
      </c>
      <c r="G61" s="31" t="s">
        <v>27</v>
      </c>
      <c r="H61" s="45" t="s">
        <v>101</v>
      </c>
      <c r="I61" s="59"/>
      <c r="J61" s="55" t="s">
        <v>352</v>
      </c>
      <c r="K61" s="77">
        <v>1</v>
      </c>
      <c r="L61" s="55" t="s">
        <v>320</v>
      </c>
      <c r="M61" s="5" t="s">
        <v>317</v>
      </c>
      <c r="N61" s="55" t="s">
        <v>316</v>
      </c>
      <c r="O61" s="5" t="s">
        <v>308</v>
      </c>
      <c r="P61" s="2">
        <v>30</v>
      </c>
      <c r="Q61" s="64">
        <v>521</v>
      </c>
      <c r="R61" s="4">
        <f t="shared" si="0"/>
        <v>13955.357142857141</v>
      </c>
      <c r="S61" s="4">
        <f t="shared" si="1"/>
        <v>15630</v>
      </c>
    </row>
    <row r="62" spans="1:19" ht="25.5">
      <c r="A62" s="26">
        <v>44</v>
      </c>
      <c r="B62" s="24">
        <v>48</v>
      </c>
      <c r="C62" s="5" t="s">
        <v>518</v>
      </c>
      <c r="D62" s="5" t="s">
        <v>14</v>
      </c>
      <c r="E62" s="29" t="s">
        <v>350</v>
      </c>
      <c r="F62" s="29" t="s">
        <v>351</v>
      </c>
      <c r="G62" s="31" t="s">
        <v>27</v>
      </c>
      <c r="H62" s="45" t="s">
        <v>102</v>
      </c>
      <c r="I62" s="59"/>
      <c r="J62" s="55" t="s">
        <v>352</v>
      </c>
      <c r="K62" s="77">
        <v>1</v>
      </c>
      <c r="L62" s="55" t="s">
        <v>320</v>
      </c>
      <c r="M62" s="5" t="s">
        <v>317</v>
      </c>
      <c r="N62" s="55" t="s">
        <v>316</v>
      </c>
      <c r="O62" s="5" t="s">
        <v>308</v>
      </c>
      <c r="P62" s="2">
        <v>30</v>
      </c>
      <c r="Q62" s="64">
        <v>521</v>
      </c>
      <c r="R62" s="4">
        <f t="shared" si="0"/>
        <v>13955.357142857141</v>
      </c>
      <c r="S62" s="4">
        <f t="shared" si="1"/>
        <v>15630</v>
      </c>
    </row>
    <row r="63" spans="1:19" ht="25.5">
      <c r="A63" s="26">
        <v>45</v>
      </c>
      <c r="B63" s="24">
        <v>49</v>
      </c>
      <c r="C63" s="5" t="s">
        <v>518</v>
      </c>
      <c r="D63" s="5" t="s">
        <v>14</v>
      </c>
      <c r="E63" s="29" t="s">
        <v>350</v>
      </c>
      <c r="F63" s="29" t="s">
        <v>351</v>
      </c>
      <c r="G63" s="31" t="s">
        <v>27</v>
      </c>
      <c r="H63" s="45" t="s">
        <v>103</v>
      </c>
      <c r="I63" s="59"/>
      <c r="J63" s="55" t="s">
        <v>352</v>
      </c>
      <c r="K63" s="77">
        <v>1</v>
      </c>
      <c r="L63" s="55" t="s">
        <v>320</v>
      </c>
      <c r="M63" s="5" t="s">
        <v>317</v>
      </c>
      <c r="N63" s="55" t="s">
        <v>316</v>
      </c>
      <c r="O63" s="5" t="s">
        <v>308</v>
      </c>
      <c r="P63" s="2">
        <v>30</v>
      </c>
      <c r="Q63" s="64">
        <v>1600</v>
      </c>
      <c r="R63" s="4">
        <f t="shared" si="0"/>
        <v>42857.142857142855</v>
      </c>
      <c r="S63" s="4">
        <f t="shared" si="1"/>
        <v>48000</v>
      </c>
    </row>
    <row r="64" spans="1:19" ht="25.5">
      <c r="A64" s="26">
        <v>46</v>
      </c>
      <c r="B64" s="24">
        <v>50</v>
      </c>
      <c r="C64" s="5" t="s">
        <v>518</v>
      </c>
      <c r="D64" s="5" t="s">
        <v>14</v>
      </c>
      <c r="E64" s="29" t="s">
        <v>350</v>
      </c>
      <c r="F64" s="29" t="s">
        <v>351</v>
      </c>
      <c r="G64" s="31" t="s">
        <v>27</v>
      </c>
      <c r="H64" s="45" t="s">
        <v>104</v>
      </c>
      <c r="I64" s="59"/>
      <c r="J64" s="55" t="s">
        <v>352</v>
      </c>
      <c r="K64" s="77">
        <v>1</v>
      </c>
      <c r="L64" s="55" t="s">
        <v>320</v>
      </c>
      <c r="M64" s="5" t="s">
        <v>317</v>
      </c>
      <c r="N64" s="55" t="s">
        <v>316</v>
      </c>
      <c r="O64" s="5" t="s">
        <v>308</v>
      </c>
      <c r="P64" s="2">
        <v>30</v>
      </c>
      <c r="Q64" s="64">
        <v>1600</v>
      </c>
      <c r="R64" s="4">
        <f t="shared" si="0"/>
        <v>42857.142857142855</v>
      </c>
      <c r="S64" s="4">
        <f t="shared" si="1"/>
        <v>48000</v>
      </c>
    </row>
    <row r="65" spans="1:19" ht="25.5">
      <c r="A65" s="26">
        <v>47</v>
      </c>
      <c r="B65" s="24">
        <v>51</v>
      </c>
      <c r="C65" s="5" t="s">
        <v>518</v>
      </c>
      <c r="D65" s="5" t="s">
        <v>14</v>
      </c>
      <c r="E65" s="29" t="s">
        <v>350</v>
      </c>
      <c r="F65" s="29" t="s">
        <v>351</v>
      </c>
      <c r="G65" s="31" t="s">
        <v>27</v>
      </c>
      <c r="H65" s="45" t="s">
        <v>500</v>
      </c>
      <c r="I65" s="59"/>
      <c r="J65" s="55" t="s">
        <v>352</v>
      </c>
      <c r="K65" s="77">
        <v>1</v>
      </c>
      <c r="L65" s="55" t="s">
        <v>320</v>
      </c>
      <c r="M65" s="5" t="s">
        <v>317</v>
      </c>
      <c r="N65" s="55" t="s">
        <v>316</v>
      </c>
      <c r="O65" s="5" t="s">
        <v>308</v>
      </c>
      <c r="P65" s="2">
        <v>500</v>
      </c>
      <c r="Q65" s="64">
        <v>814</v>
      </c>
      <c r="R65" s="4">
        <f t="shared" si="0"/>
        <v>363392.8571428571</v>
      </c>
      <c r="S65" s="4">
        <f t="shared" si="1"/>
        <v>407000</v>
      </c>
    </row>
    <row r="66" spans="1:19" ht="25.5">
      <c r="A66" s="26">
        <v>48</v>
      </c>
      <c r="B66" s="24">
        <v>52</v>
      </c>
      <c r="C66" s="5" t="s">
        <v>518</v>
      </c>
      <c r="D66" s="5" t="s">
        <v>14</v>
      </c>
      <c r="E66" s="29" t="s">
        <v>350</v>
      </c>
      <c r="F66" s="29" t="s">
        <v>351</v>
      </c>
      <c r="G66" s="31" t="s">
        <v>27</v>
      </c>
      <c r="H66" s="45" t="s">
        <v>499</v>
      </c>
      <c r="I66" s="59"/>
      <c r="J66" s="55" t="s">
        <v>352</v>
      </c>
      <c r="K66" s="77">
        <v>1</v>
      </c>
      <c r="L66" s="55" t="s">
        <v>320</v>
      </c>
      <c r="M66" s="5" t="s">
        <v>317</v>
      </c>
      <c r="N66" s="55" t="s">
        <v>316</v>
      </c>
      <c r="O66" s="5" t="s">
        <v>308</v>
      </c>
      <c r="P66" s="2">
        <v>30</v>
      </c>
      <c r="Q66" s="64">
        <v>2295</v>
      </c>
      <c r="R66" s="4">
        <f t="shared" si="0"/>
        <v>61473.21428571428</v>
      </c>
      <c r="S66" s="4">
        <f t="shared" si="1"/>
        <v>68850</v>
      </c>
    </row>
    <row r="67" spans="1:19" ht="25.5">
      <c r="A67" s="26">
        <v>49</v>
      </c>
      <c r="B67" s="24">
        <v>53</v>
      </c>
      <c r="C67" s="5" t="s">
        <v>518</v>
      </c>
      <c r="D67" s="5" t="s">
        <v>14</v>
      </c>
      <c r="E67" s="29" t="s">
        <v>350</v>
      </c>
      <c r="F67" s="29" t="s">
        <v>351</v>
      </c>
      <c r="G67" s="31" t="s">
        <v>27</v>
      </c>
      <c r="H67" s="45" t="s">
        <v>498</v>
      </c>
      <c r="I67" s="59"/>
      <c r="J67" s="55" t="s">
        <v>352</v>
      </c>
      <c r="K67" s="77">
        <v>1</v>
      </c>
      <c r="L67" s="62" t="s">
        <v>320</v>
      </c>
      <c r="M67" s="5" t="s">
        <v>317</v>
      </c>
      <c r="N67" s="55" t="s">
        <v>316</v>
      </c>
      <c r="O67" s="5" t="s">
        <v>308</v>
      </c>
      <c r="P67" s="2">
        <v>1000</v>
      </c>
      <c r="Q67" s="64">
        <v>950</v>
      </c>
      <c r="R67" s="4">
        <f t="shared" si="0"/>
        <v>848214.2857142857</v>
      </c>
      <c r="S67" s="4">
        <f t="shared" si="1"/>
        <v>950000</v>
      </c>
    </row>
    <row r="68" spans="1:19" ht="25.5">
      <c r="A68" s="26">
        <v>50</v>
      </c>
      <c r="B68" s="24">
        <v>54</v>
      </c>
      <c r="C68" s="5" t="s">
        <v>518</v>
      </c>
      <c r="D68" s="5" t="s">
        <v>14</v>
      </c>
      <c r="E68" s="29" t="s">
        <v>350</v>
      </c>
      <c r="F68" s="29" t="s">
        <v>351</v>
      </c>
      <c r="G68" s="31" t="s">
        <v>27</v>
      </c>
      <c r="H68" s="43" t="s">
        <v>497</v>
      </c>
      <c r="I68" s="57"/>
      <c r="J68" s="55" t="s">
        <v>352</v>
      </c>
      <c r="K68" s="78">
        <v>1</v>
      </c>
      <c r="L68" s="55" t="s">
        <v>320</v>
      </c>
      <c r="M68" s="5" t="s">
        <v>317</v>
      </c>
      <c r="N68" s="55" t="s">
        <v>316</v>
      </c>
      <c r="O68" s="5" t="s">
        <v>308</v>
      </c>
      <c r="P68" s="70">
        <v>50</v>
      </c>
      <c r="Q68" s="68">
        <v>95</v>
      </c>
      <c r="R68" s="4">
        <f t="shared" si="0"/>
        <v>4241.071428571428</v>
      </c>
      <c r="S68" s="67">
        <f t="shared" si="1"/>
        <v>4750</v>
      </c>
    </row>
    <row r="69" spans="1:19" ht="25.5">
      <c r="A69" s="26">
        <v>51</v>
      </c>
      <c r="B69" s="24">
        <v>55</v>
      </c>
      <c r="C69" s="5" t="s">
        <v>518</v>
      </c>
      <c r="D69" s="5" t="s">
        <v>14</v>
      </c>
      <c r="E69" s="29" t="s">
        <v>350</v>
      </c>
      <c r="F69" s="29" t="s">
        <v>351</v>
      </c>
      <c r="G69" s="31" t="s">
        <v>27</v>
      </c>
      <c r="H69" s="43" t="s">
        <v>496</v>
      </c>
      <c r="I69" s="57"/>
      <c r="J69" s="55" t="s">
        <v>352</v>
      </c>
      <c r="K69" s="78">
        <v>1</v>
      </c>
      <c r="L69" s="55" t="s">
        <v>320</v>
      </c>
      <c r="M69" s="5" t="s">
        <v>317</v>
      </c>
      <c r="N69" s="55" t="s">
        <v>316</v>
      </c>
      <c r="O69" s="5" t="s">
        <v>308</v>
      </c>
      <c r="P69" s="70">
        <v>50</v>
      </c>
      <c r="Q69" s="68">
        <v>122</v>
      </c>
      <c r="R69" s="4">
        <f t="shared" si="0"/>
        <v>5446.428571428571</v>
      </c>
      <c r="S69" s="67">
        <f t="shared" si="1"/>
        <v>6100</v>
      </c>
    </row>
    <row r="70" spans="1:19" ht="25.5">
      <c r="A70" s="26">
        <v>52</v>
      </c>
      <c r="B70" s="24">
        <v>56</v>
      </c>
      <c r="C70" s="5" t="s">
        <v>518</v>
      </c>
      <c r="D70" s="5" t="s">
        <v>14</v>
      </c>
      <c r="E70" s="29" t="s">
        <v>350</v>
      </c>
      <c r="F70" s="29" t="s">
        <v>351</v>
      </c>
      <c r="G70" s="31" t="s">
        <v>27</v>
      </c>
      <c r="H70" s="45" t="s">
        <v>495</v>
      </c>
      <c r="I70" s="59"/>
      <c r="J70" s="55" t="s">
        <v>352</v>
      </c>
      <c r="K70" s="77">
        <v>1</v>
      </c>
      <c r="L70" s="55" t="s">
        <v>320</v>
      </c>
      <c r="M70" s="5" t="s">
        <v>317</v>
      </c>
      <c r="N70" s="55" t="s">
        <v>316</v>
      </c>
      <c r="O70" s="5" t="s">
        <v>308</v>
      </c>
      <c r="P70" s="2">
        <v>100</v>
      </c>
      <c r="Q70" s="64">
        <v>868</v>
      </c>
      <c r="R70" s="4">
        <f t="shared" si="0"/>
        <v>77499.99999999999</v>
      </c>
      <c r="S70" s="4">
        <f t="shared" si="1"/>
        <v>86800</v>
      </c>
    </row>
    <row r="71" spans="1:19" ht="25.5">
      <c r="A71" s="26">
        <v>53</v>
      </c>
      <c r="B71" s="24">
        <v>57</v>
      </c>
      <c r="C71" s="5" t="s">
        <v>518</v>
      </c>
      <c r="D71" s="5" t="s">
        <v>14</v>
      </c>
      <c r="E71" s="29" t="s">
        <v>350</v>
      </c>
      <c r="F71" s="29" t="s">
        <v>351</v>
      </c>
      <c r="G71" s="31" t="s">
        <v>27</v>
      </c>
      <c r="H71" s="45" t="s">
        <v>494</v>
      </c>
      <c r="I71" s="59"/>
      <c r="J71" s="55" t="s">
        <v>352</v>
      </c>
      <c r="K71" s="77">
        <v>1</v>
      </c>
      <c r="L71" s="55" t="s">
        <v>320</v>
      </c>
      <c r="M71" s="5" t="s">
        <v>317</v>
      </c>
      <c r="N71" s="55" t="s">
        <v>316</v>
      </c>
      <c r="O71" s="5" t="s">
        <v>308</v>
      </c>
      <c r="P71" s="2">
        <v>100</v>
      </c>
      <c r="Q71" s="64">
        <v>611</v>
      </c>
      <c r="R71" s="4">
        <f t="shared" si="0"/>
        <v>54553.57142857142</v>
      </c>
      <c r="S71" s="4">
        <f t="shared" si="1"/>
        <v>61100</v>
      </c>
    </row>
    <row r="72" spans="1:19" ht="25.5">
      <c r="A72" s="27">
        <v>54</v>
      </c>
      <c r="B72" s="24">
        <v>58</v>
      </c>
      <c r="C72" s="5" t="s">
        <v>518</v>
      </c>
      <c r="D72" s="5" t="s">
        <v>14</v>
      </c>
      <c r="E72" s="29" t="s">
        <v>350</v>
      </c>
      <c r="F72" s="29" t="s">
        <v>351</v>
      </c>
      <c r="G72" s="31" t="s">
        <v>27</v>
      </c>
      <c r="H72" s="45" t="s">
        <v>105</v>
      </c>
      <c r="I72" s="59"/>
      <c r="J72" s="55" t="s">
        <v>352</v>
      </c>
      <c r="K72" s="77">
        <v>1</v>
      </c>
      <c r="L72" s="55" t="s">
        <v>320</v>
      </c>
      <c r="M72" s="5" t="s">
        <v>317</v>
      </c>
      <c r="N72" s="55" t="s">
        <v>316</v>
      </c>
      <c r="O72" s="5" t="s">
        <v>308</v>
      </c>
      <c r="P72" s="2">
        <v>100</v>
      </c>
      <c r="Q72" s="64">
        <v>6300</v>
      </c>
      <c r="R72" s="4">
        <f t="shared" si="0"/>
        <v>562500</v>
      </c>
      <c r="S72" s="4">
        <f t="shared" si="1"/>
        <v>630000</v>
      </c>
    </row>
    <row r="73" spans="1:19" ht="25.5">
      <c r="A73" s="27">
        <v>55</v>
      </c>
      <c r="B73" s="24">
        <v>59</v>
      </c>
      <c r="C73" s="5" t="s">
        <v>518</v>
      </c>
      <c r="D73" s="5" t="s">
        <v>14</v>
      </c>
      <c r="E73" s="29" t="s">
        <v>350</v>
      </c>
      <c r="F73" s="29" t="s">
        <v>351</v>
      </c>
      <c r="G73" s="31" t="s">
        <v>27</v>
      </c>
      <c r="H73" s="45" t="s">
        <v>493</v>
      </c>
      <c r="I73" s="59"/>
      <c r="J73" s="55" t="s">
        <v>352</v>
      </c>
      <c r="K73" s="77">
        <v>1</v>
      </c>
      <c r="L73" s="5" t="s">
        <v>321</v>
      </c>
      <c r="M73" s="5" t="s">
        <v>317</v>
      </c>
      <c r="N73" s="55" t="s">
        <v>316</v>
      </c>
      <c r="O73" s="5" t="s">
        <v>308</v>
      </c>
      <c r="P73" s="2">
        <v>100</v>
      </c>
      <c r="Q73" s="64">
        <v>725</v>
      </c>
      <c r="R73" s="4">
        <f t="shared" si="0"/>
        <v>64732.14285714285</v>
      </c>
      <c r="S73" s="4">
        <f t="shared" si="1"/>
        <v>72500</v>
      </c>
    </row>
    <row r="74" spans="1:19" ht="25.5">
      <c r="A74" s="26">
        <v>56</v>
      </c>
      <c r="B74" s="24">
        <v>60</v>
      </c>
      <c r="C74" s="5" t="s">
        <v>518</v>
      </c>
      <c r="D74" s="5" t="s">
        <v>14</v>
      </c>
      <c r="E74" s="29" t="s">
        <v>350</v>
      </c>
      <c r="F74" s="29" t="s">
        <v>351</v>
      </c>
      <c r="G74" s="31" t="s">
        <v>27</v>
      </c>
      <c r="H74" s="45" t="s">
        <v>492</v>
      </c>
      <c r="I74" s="59"/>
      <c r="J74" s="55" t="s">
        <v>352</v>
      </c>
      <c r="K74" s="77">
        <v>1</v>
      </c>
      <c r="L74" s="55" t="s">
        <v>320</v>
      </c>
      <c r="M74" s="5" t="s">
        <v>317</v>
      </c>
      <c r="N74" s="55" t="s">
        <v>316</v>
      </c>
      <c r="O74" s="5" t="s">
        <v>308</v>
      </c>
      <c r="P74" s="2">
        <v>100</v>
      </c>
      <c r="Q74" s="64">
        <v>700</v>
      </c>
      <c r="R74" s="4">
        <f t="shared" si="0"/>
        <v>62499.99999999999</v>
      </c>
      <c r="S74" s="4">
        <f t="shared" si="1"/>
        <v>70000</v>
      </c>
    </row>
    <row r="75" spans="1:19" ht="25.5">
      <c r="A75" s="26">
        <v>57</v>
      </c>
      <c r="B75" s="24">
        <v>61</v>
      </c>
      <c r="C75" s="5" t="s">
        <v>518</v>
      </c>
      <c r="D75" s="5" t="s">
        <v>14</v>
      </c>
      <c r="E75" s="29" t="s">
        <v>350</v>
      </c>
      <c r="F75" s="29" t="s">
        <v>351</v>
      </c>
      <c r="G75" s="31" t="s">
        <v>27</v>
      </c>
      <c r="H75" s="45" t="s">
        <v>106</v>
      </c>
      <c r="I75" s="59"/>
      <c r="J75" s="55" t="s">
        <v>352</v>
      </c>
      <c r="K75" s="77">
        <v>1</v>
      </c>
      <c r="L75" s="55" t="s">
        <v>320</v>
      </c>
      <c r="M75" s="5" t="s">
        <v>317</v>
      </c>
      <c r="N75" s="55" t="s">
        <v>316</v>
      </c>
      <c r="O75" s="5" t="s">
        <v>308</v>
      </c>
      <c r="P75" s="2">
        <v>100</v>
      </c>
      <c r="Q75" s="64">
        <v>435</v>
      </c>
      <c r="R75" s="4">
        <f t="shared" si="0"/>
        <v>38839.28571428571</v>
      </c>
      <c r="S75" s="4">
        <f t="shared" si="1"/>
        <v>43500</v>
      </c>
    </row>
    <row r="76" spans="1:19" ht="25.5">
      <c r="A76" s="26">
        <v>58</v>
      </c>
      <c r="B76" s="24">
        <v>62</v>
      </c>
      <c r="C76" s="5" t="s">
        <v>518</v>
      </c>
      <c r="D76" s="5" t="s">
        <v>14</v>
      </c>
      <c r="E76" s="29" t="s">
        <v>350</v>
      </c>
      <c r="F76" s="29" t="s">
        <v>351</v>
      </c>
      <c r="G76" s="31" t="s">
        <v>27</v>
      </c>
      <c r="H76" s="45" t="s">
        <v>107</v>
      </c>
      <c r="I76" s="59"/>
      <c r="J76" s="55" t="s">
        <v>352</v>
      </c>
      <c r="K76" s="77">
        <v>1</v>
      </c>
      <c r="L76" s="55" t="s">
        <v>320</v>
      </c>
      <c r="M76" s="5" t="s">
        <v>317</v>
      </c>
      <c r="N76" s="55" t="s">
        <v>316</v>
      </c>
      <c r="O76" s="5" t="s">
        <v>308</v>
      </c>
      <c r="P76" s="2">
        <v>100</v>
      </c>
      <c r="Q76" s="64">
        <v>435</v>
      </c>
      <c r="R76" s="4">
        <f t="shared" si="0"/>
        <v>38839.28571428571</v>
      </c>
      <c r="S76" s="4">
        <f t="shared" si="1"/>
        <v>43500</v>
      </c>
    </row>
    <row r="77" spans="1:19" ht="25.5">
      <c r="A77" s="26">
        <v>59</v>
      </c>
      <c r="B77" s="24">
        <v>63</v>
      </c>
      <c r="C77" s="5" t="s">
        <v>518</v>
      </c>
      <c r="D77" s="5" t="s">
        <v>14</v>
      </c>
      <c r="E77" s="29" t="s">
        <v>350</v>
      </c>
      <c r="F77" s="29" t="s">
        <v>351</v>
      </c>
      <c r="G77" s="31" t="s">
        <v>27</v>
      </c>
      <c r="H77" s="45" t="s">
        <v>491</v>
      </c>
      <c r="I77" s="59"/>
      <c r="J77" s="55" t="s">
        <v>352</v>
      </c>
      <c r="K77" s="77">
        <v>1</v>
      </c>
      <c r="L77" s="55" t="s">
        <v>320</v>
      </c>
      <c r="M77" s="5" t="s">
        <v>317</v>
      </c>
      <c r="N77" s="55" t="s">
        <v>316</v>
      </c>
      <c r="O77" s="5" t="s">
        <v>308</v>
      </c>
      <c r="P77" s="2">
        <v>50</v>
      </c>
      <c r="Q77" s="64">
        <v>1600</v>
      </c>
      <c r="R77" s="4">
        <f t="shared" si="0"/>
        <v>71428.57142857142</v>
      </c>
      <c r="S77" s="4">
        <f t="shared" si="1"/>
        <v>80000</v>
      </c>
    </row>
    <row r="78" spans="1:19" ht="25.5">
      <c r="A78" s="26">
        <v>60</v>
      </c>
      <c r="B78" s="24">
        <v>64</v>
      </c>
      <c r="C78" s="5" t="s">
        <v>518</v>
      </c>
      <c r="D78" s="5" t="s">
        <v>14</v>
      </c>
      <c r="E78" s="29" t="s">
        <v>350</v>
      </c>
      <c r="F78" s="29" t="s">
        <v>351</v>
      </c>
      <c r="G78" s="31" t="s">
        <v>27</v>
      </c>
      <c r="H78" s="45" t="s">
        <v>490</v>
      </c>
      <c r="I78" s="59"/>
      <c r="J78" s="55" t="s">
        <v>352</v>
      </c>
      <c r="K78" s="77">
        <v>1</v>
      </c>
      <c r="L78" s="55" t="s">
        <v>320</v>
      </c>
      <c r="M78" s="5" t="s">
        <v>317</v>
      </c>
      <c r="N78" s="55" t="s">
        <v>316</v>
      </c>
      <c r="O78" s="5" t="s">
        <v>308</v>
      </c>
      <c r="P78" s="2">
        <v>30</v>
      </c>
      <c r="Q78" s="64">
        <v>5500</v>
      </c>
      <c r="R78" s="4">
        <f t="shared" si="0"/>
        <v>147321.42857142855</v>
      </c>
      <c r="S78" s="4">
        <f t="shared" si="1"/>
        <v>165000</v>
      </c>
    </row>
    <row r="79" spans="1:19" ht="25.5">
      <c r="A79" s="26">
        <v>61</v>
      </c>
      <c r="B79" s="24">
        <v>65</v>
      </c>
      <c r="C79" s="5" t="s">
        <v>518</v>
      </c>
      <c r="D79" s="5" t="s">
        <v>14</v>
      </c>
      <c r="E79" s="29" t="s">
        <v>350</v>
      </c>
      <c r="F79" s="29" t="s">
        <v>351</v>
      </c>
      <c r="G79" s="31" t="s">
        <v>27</v>
      </c>
      <c r="H79" s="45" t="s">
        <v>489</v>
      </c>
      <c r="I79" s="59"/>
      <c r="J79" s="55" t="s">
        <v>352</v>
      </c>
      <c r="K79" s="77">
        <v>1</v>
      </c>
      <c r="L79" s="55" t="s">
        <v>320</v>
      </c>
      <c r="M79" s="5" t="s">
        <v>317</v>
      </c>
      <c r="N79" s="55" t="s">
        <v>316</v>
      </c>
      <c r="O79" s="5" t="s">
        <v>308</v>
      </c>
      <c r="P79" s="2">
        <v>100</v>
      </c>
      <c r="Q79" s="64">
        <v>5398</v>
      </c>
      <c r="R79" s="4">
        <f t="shared" si="0"/>
        <v>481964.2857142857</v>
      </c>
      <c r="S79" s="4">
        <f t="shared" si="1"/>
        <v>539800</v>
      </c>
    </row>
    <row r="80" spans="1:19" ht="25.5">
      <c r="A80" s="26">
        <v>62</v>
      </c>
      <c r="B80" s="24">
        <v>66</v>
      </c>
      <c r="C80" s="5" t="s">
        <v>518</v>
      </c>
      <c r="D80" s="5" t="s">
        <v>14</v>
      </c>
      <c r="E80" s="29" t="s">
        <v>350</v>
      </c>
      <c r="F80" s="29" t="s">
        <v>351</v>
      </c>
      <c r="G80" s="31" t="s">
        <v>27</v>
      </c>
      <c r="H80" s="45" t="s">
        <v>488</v>
      </c>
      <c r="I80" s="59"/>
      <c r="J80" s="55" t="s">
        <v>352</v>
      </c>
      <c r="K80" s="77">
        <v>1</v>
      </c>
      <c r="L80" s="5" t="s">
        <v>321</v>
      </c>
      <c r="M80" s="5" t="s">
        <v>317</v>
      </c>
      <c r="N80" s="55" t="s">
        <v>316</v>
      </c>
      <c r="O80" s="5" t="s">
        <v>308</v>
      </c>
      <c r="P80" s="2">
        <v>100</v>
      </c>
      <c r="Q80" s="64">
        <v>4513</v>
      </c>
      <c r="R80" s="4">
        <f aca="true" t="shared" si="2" ref="R80:R143">S80/1.12</f>
        <v>402946.4285714285</v>
      </c>
      <c r="S80" s="4">
        <f t="shared" si="1"/>
        <v>451300</v>
      </c>
    </row>
    <row r="81" spans="1:19" ht="25.5">
      <c r="A81" s="26">
        <v>63</v>
      </c>
      <c r="B81" s="24">
        <v>67</v>
      </c>
      <c r="C81" s="5" t="s">
        <v>518</v>
      </c>
      <c r="D81" s="5" t="s">
        <v>14</v>
      </c>
      <c r="E81" s="29" t="s">
        <v>350</v>
      </c>
      <c r="F81" s="29" t="s">
        <v>351</v>
      </c>
      <c r="G81" s="31" t="s">
        <v>27</v>
      </c>
      <c r="H81" s="45" t="s">
        <v>487</v>
      </c>
      <c r="I81" s="59"/>
      <c r="J81" s="55" t="s">
        <v>352</v>
      </c>
      <c r="K81" s="77">
        <v>1</v>
      </c>
      <c r="L81" s="55" t="s">
        <v>320</v>
      </c>
      <c r="M81" s="5" t="s">
        <v>317</v>
      </c>
      <c r="N81" s="55" t="s">
        <v>316</v>
      </c>
      <c r="O81" s="5" t="s">
        <v>308</v>
      </c>
      <c r="P81" s="2">
        <v>100</v>
      </c>
      <c r="Q81" s="64">
        <v>4337</v>
      </c>
      <c r="R81" s="4">
        <f t="shared" si="2"/>
        <v>387232.14285714284</v>
      </c>
      <c r="S81" s="4">
        <f t="shared" si="1"/>
        <v>433700</v>
      </c>
    </row>
    <row r="82" spans="1:19" ht="38.25">
      <c r="A82" s="26">
        <v>64</v>
      </c>
      <c r="B82" s="24">
        <v>68</v>
      </c>
      <c r="C82" s="5" t="s">
        <v>518</v>
      </c>
      <c r="D82" s="5" t="s">
        <v>14</v>
      </c>
      <c r="E82" s="29" t="s">
        <v>350</v>
      </c>
      <c r="F82" s="29" t="s">
        <v>351</v>
      </c>
      <c r="G82" s="31" t="s">
        <v>27</v>
      </c>
      <c r="H82" s="45" t="s">
        <v>486</v>
      </c>
      <c r="I82" s="59"/>
      <c r="J82" s="55" t="s">
        <v>352</v>
      </c>
      <c r="K82" s="77">
        <v>1</v>
      </c>
      <c r="L82" s="4" t="s">
        <v>322</v>
      </c>
      <c r="M82" s="5" t="s">
        <v>317</v>
      </c>
      <c r="N82" s="55" t="s">
        <v>316</v>
      </c>
      <c r="O82" s="5" t="s">
        <v>308</v>
      </c>
      <c r="P82" s="2">
        <v>150</v>
      </c>
      <c r="Q82" s="64">
        <v>11424</v>
      </c>
      <c r="R82" s="4">
        <f t="shared" si="2"/>
        <v>1529999.9999999998</v>
      </c>
      <c r="S82" s="4">
        <f t="shared" si="1"/>
        <v>1713600</v>
      </c>
    </row>
    <row r="83" spans="1:19" ht="38.25">
      <c r="A83" s="26">
        <v>65</v>
      </c>
      <c r="B83" s="24">
        <v>69</v>
      </c>
      <c r="C83" s="5" t="s">
        <v>518</v>
      </c>
      <c r="D83" s="5" t="s">
        <v>14</v>
      </c>
      <c r="E83" s="29" t="s">
        <v>350</v>
      </c>
      <c r="F83" s="29" t="s">
        <v>351</v>
      </c>
      <c r="G83" s="31" t="s">
        <v>27</v>
      </c>
      <c r="H83" s="43" t="s">
        <v>108</v>
      </c>
      <c r="I83" s="57"/>
      <c r="J83" s="55" t="s">
        <v>352</v>
      </c>
      <c r="K83" s="78">
        <v>1</v>
      </c>
      <c r="L83" s="67" t="s">
        <v>322</v>
      </c>
      <c r="M83" s="5" t="s">
        <v>317</v>
      </c>
      <c r="N83" s="55" t="s">
        <v>316</v>
      </c>
      <c r="O83" s="55" t="s">
        <v>309</v>
      </c>
      <c r="P83" s="70">
        <v>150</v>
      </c>
      <c r="Q83" s="68">
        <v>86500</v>
      </c>
      <c r="R83" s="4">
        <f t="shared" si="2"/>
        <v>11584821.428571427</v>
      </c>
      <c r="S83" s="67">
        <f t="shared" si="1"/>
        <v>12975000</v>
      </c>
    </row>
    <row r="84" spans="1:19" ht="25.5">
      <c r="A84" s="26">
        <v>66</v>
      </c>
      <c r="B84" s="24">
        <v>70</v>
      </c>
      <c r="C84" s="5" t="s">
        <v>518</v>
      </c>
      <c r="D84" s="5" t="s">
        <v>14</v>
      </c>
      <c r="E84" s="29" t="s">
        <v>350</v>
      </c>
      <c r="F84" s="29" t="s">
        <v>351</v>
      </c>
      <c r="G84" s="31" t="s">
        <v>27</v>
      </c>
      <c r="H84" s="41" t="s">
        <v>109</v>
      </c>
      <c r="I84" s="55" t="s">
        <v>184</v>
      </c>
      <c r="J84" s="55" t="s">
        <v>354</v>
      </c>
      <c r="K84" s="77">
        <v>1</v>
      </c>
      <c r="L84" s="55" t="s">
        <v>318</v>
      </c>
      <c r="M84" s="5" t="s">
        <v>317</v>
      </c>
      <c r="N84" s="55" t="s">
        <v>316</v>
      </c>
      <c r="O84" s="55" t="s">
        <v>307</v>
      </c>
      <c r="P84" s="67">
        <v>108</v>
      </c>
      <c r="Q84" s="68">
        <v>5000</v>
      </c>
      <c r="R84" s="4">
        <f t="shared" si="2"/>
        <v>482142.8571428571</v>
      </c>
      <c r="S84" s="67">
        <v>540000</v>
      </c>
    </row>
    <row r="85" spans="1:19" ht="25.5">
      <c r="A85" s="26">
        <v>67</v>
      </c>
      <c r="B85" s="24">
        <v>71</v>
      </c>
      <c r="C85" s="5" t="s">
        <v>518</v>
      </c>
      <c r="D85" s="5" t="s">
        <v>14</v>
      </c>
      <c r="E85" s="29" t="s">
        <v>350</v>
      </c>
      <c r="F85" s="29" t="s">
        <v>351</v>
      </c>
      <c r="G85" s="31" t="s">
        <v>27</v>
      </c>
      <c r="H85" s="41" t="s">
        <v>110</v>
      </c>
      <c r="I85" s="55" t="s">
        <v>185</v>
      </c>
      <c r="J85" s="55" t="s">
        <v>352</v>
      </c>
      <c r="K85" s="77">
        <v>1</v>
      </c>
      <c r="L85" s="55" t="s">
        <v>318</v>
      </c>
      <c r="M85" s="5" t="s">
        <v>317</v>
      </c>
      <c r="N85" s="55" t="s">
        <v>316</v>
      </c>
      <c r="O85" s="55" t="s">
        <v>307</v>
      </c>
      <c r="P85" s="67">
        <v>16</v>
      </c>
      <c r="Q85" s="68">
        <v>5000</v>
      </c>
      <c r="R85" s="4">
        <f t="shared" si="2"/>
        <v>71428.57142857142</v>
      </c>
      <c r="S85" s="67">
        <v>80000</v>
      </c>
    </row>
    <row r="86" spans="1:19" ht="25.5">
      <c r="A86" s="26">
        <v>68</v>
      </c>
      <c r="B86" s="24">
        <v>72</v>
      </c>
      <c r="C86" s="5" t="s">
        <v>518</v>
      </c>
      <c r="D86" s="5" t="s">
        <v>14</v>
      </c>
      <c r="E86" s="29" t="s">
        <v>350</v>
      </c>
      <c r="F86" s="29" t="s">
        <v>351</v>
      </c>
      <c r="G86" s="31" t="s">
        <v>27</v>
      </c>
      <c r="H86" s="41" t="s">
        <v>111</v>
      </c>
      <c r="I86" s="55" t="s">
        <v>186</v>
      </c>
      <c r="J86" s="55" t="s">
        <v>352</v>
      </c>
      <c r="K86" s="77">
        <v>1</v>
      </c>
      <c r="L86" s="55" t="s">
        <v>318</v>
      </c>
      <c r="M86" s="5" t="s">
        <v>317</v>
      </c>
      <c r="N86" s="55" t="s">
        <v>316</v>
      </c>
      <c r="O86" s="55" t="s">
        <v>307</v>
      </c>
      <c r="P86" s="67">
        <v>4</v>
      </c>
      <c r="Q86" s="68">
        <v>10000</v>
      </c>
      <c r="R86" s="4">
        <f t="shared" si="2"/>
        <v>35714.28571428571</v>
      </c>
      <c r="S86" s="67">
        <v>40000</v>
      </c>
    </row>
    <row r="87" spans="1:19" ht="25.5">
      <c r="A87" s="27">
        <v>69</v>
      </c>
      <c r="B87" s="24">
        <v>73</v>
      </c>
      <c r="C87" s="5" t="s">
        <v>518</v>
      </c>
      <c r="D87" s="5" t="s">
        <v>14</v>
      </c>
      <c r="E87" s="29" t="s">
        <v>350</v>
      </c>
      <c r="F87" s="29" t="s">
        <v>351</v>
      </c>
      <c r="G87" s="31" t="s">
        <v>27</v>
      </c>
      <c r="H87" s="41" t="s">
        <v>485</v>
      </c>
      <c r="I87" s="55" t="s">
        <v>187</v>
      </c>
      <c r="J87" s="55" t="s">
        <v>352</v>
      </c>
      <c r="K87" s="77">
        <v>1</v>
      </c>
      <c r="L87" s="55" t="s">
        <v>318</v>
      </c>
      <c r="M87" s="5" t="s">
        <v>317</v>
      </c>
      <c r="N87" s="55" t="s">
        <v>316</v>
      </c>
      <c r="O87" s="55" t="s">
        <v>308</v>
      </c>
      <c r="P87" s="67">
        <v>10</v>
      </c>
      <c r="Q87" s="68">
        <v>50000</v>
      </c>
      <c r="R87" s="4">
        <f t="shared" si="2"/>
        <v>446428.57142857136</v>
      </c>
      <c r="S87" s="67">
        <v>500000</v>
      </c>
    </row>
    <row r="88" spans="1:19" ht="25.5">
      <c r="A88" s="27">
        <v>70</v>
      </c>
      <c r="B88" s="24">
        <v>74</v>
      </c>
      <c r="C88" s="5" t="s">
        <v>518</v>
      </c>
      <c r="D88" s="5" t="s">
        <v>14</v>
      </c>
      <c r="E88" s="29" t="s">
        <v>350</v>
      </c>
      <c r="F88" s="29" t="s">
        <v>351</v>
      </c>
      <c r="G88" s="31" t="s">
        <v>27</v>
      </c>
      <c r="H88" s="41" t="s">
        <v>112</v>
      </c>
      <c r="I88" s="55" t="s">
        <v>188</v>
      </c>
      <c r="J88" s="55" t="s">
        <v>352</v>
      </c>
      <c r="K88" s="77">
        <v>1</v>
      </c>
      <c r="L88" s="55" t="s">
        <v>318</v>
      </c>
      <c r="M88" s="5" t="s">
        <v>317</v>
      </c>
      <c r="N88" s="55" t="s">
        <v>316</v>
      </c>
      <c r="O88" s="55" t="s">
        <v>308</v>
      </c>
      <c r="P88" s="67">
        <v>20</v>
      </c>
      <c r="Q88" s="68">
        <v>1000</v>
      </c>
      <c r="R88" s="4">
        <f t="shared" si="2"/>
        <v>17857.142857142855</v>
      </c>
      <c r="S88" s="67">
        <v>20000</v>
      </c>
    </row>
    <row r="89" spans="1:19" ht="25.5">
      <c r="A89" s="27">
        <v>71</v>
      </c>
      <c r="B89" s="24">
        <v>75</v>
      </c>
      <c r="C89" s="5" t="s">
        <v>518</v>
      </c>
      <c r="D89" s="5" t="s">
        <v>14</v>
      </c>
      <c r="E89" s="29" t="s">
        <v>350</v>
      </c>
      <c r="F89" s="29" t="s">
        <v>351</v>
      </c>
      <c r="G89" s="31" t="s">
        <v>27</v>
      </c>
      <c r="H89" s="41" t="s">
        <v>113</v>
      </c>
      <c r="I89" s="55" t="s">
        <v>189</v>
      </c>
      <c r="J89" s="55" t="s">
        <v>352</v>
      </c>
      <c r="K89" s="77">
        <v>1</v>
      </c>
      <c r="L89" s="55" t="s">
        <v>318</v>
      </c>
      <c r="M89" s="5" t="s">
        <v>317</v>
      </c>
      <c r="N89" s="55" t="s">
        <v>316</v>
      </c>
      <c r="O89" s="55" t="s">
        <v>308</v>
      </c>
      <c r="P89" s="67">
        <v>200</v>
      </c>
      <c r="Q89" s="68">
        <v>1000</v>
      </c>
      <c r="R89" s="4">
        <f t="shared" si="2"/>
        <v>178571.42857142855</v>
      </c>
      <c r="S89" s="67">
        <v>200000</v>
      </c>
    </row>
    <row r="90" spans="1:19" ht="25.5">
      <c r="A90" s="27">
        <v>72</v>
      </c>
      <c r="B90" s="24">
        <v>76</v>
      </c>
      <c r="C90" s="5" t="s">
        <v>518</v>
      </c>
      <c r="D90" s="5" t="s">
        <v>14</v>
      </c>
      <c r="E90" s="29" t="s">
        <v>350</v>
      </c>
      <c r="F90" s="29" t="s">
        <v>351</v>
      </c>
      <c r="G90" s="31" t="s">
        <v>27</v>
      </c>
      <c r="H90" s="41" t="s">
        <v>114</v>
      </c>
      <c r="I90" s="55" t="s">
        <v>190</v>
      </c>
      <c r="J90" s="55" t="s">
        <v>352</v>
      </c>
      <c r="K90" s="77">
        <v>1</v>
      </c>
      <c r="L90" s="55" t="s">
        <v>318</v>
      </c>
      <c r="M90" s="5" t="s">
        <v>317</v>
      </c>
      <c r="N90" s="55" t="s">
        <v>316</v>
      </c>
      <c r="O90" s="55" t="s">
        <v>308</v>
      </c>
      <c r="P90" s="67">
        <v>500</v>
      </c>
      <c r="Q90" s="68">
        <v>1000</v>
      </c>
      <c r="R90" s="4">
        <f t="shared" si="2"/>
        <v>446428.57142857136</v>
      </c>
      <c r="S90" s="67">
        <v>500000</v>
      </c>
    </row>
    <row r="91" spans="1:19" ht="25.5">
      <c r="A91" s="27">
        <v>73</v>
      </c>
      <c r="B91" s="24">
        <v>77</v>
      </c>
      <c r="C91" s="5" t="s">
        <v>518</v>
      </c>
      <c r="D91" s="5" t="s">
        <v>14</v>
      </c>
      <c r="E91" s="29" t="s">
        <v>350</v>
      </c>
      <c r="F91" s="29" t="s">
        <v>351</v>
      </c>
      <c r="G91" s="1" t="s">
        <v>28</v>
      </c>
      <c r="H91" s="40" t="s">
        <v>115</v>
      </c>
      <c r="I91" s="5" t="s">
        <v>191</v>
      </c>
      <c r="J91" s="55" t="s">
        <v>352</v>
      </c>
      <c r="K91" s="77">
        <v>1</v>
      </c>
      <c r="L91" s="5" t="s">
        <v>318</v>
      </c>
      <c r="M91" s="5" t="s">
        <v>317</v>
      </c>
      <c r="N91" s="5" t="s">
        <v>316</v>
      </c>
      <c r="O91" s="55" t="s">
        <v>308</v>
      </c>
      <c r="P91" s="4">
        <v>5</v>
      </c>
      <c r="Q91" s="64">
        <v>37500</v>
      </c>
      <c r="R91" s="4">
        <f t="shared" si="2"/>
        <v>167410.71428571426</v>
      </c>
      <c r="S91" s="4">
        <v>187500</v>
      </c>
    </row>
    <row r="92" spans="1:19" ht="25.5">
      <c r="A92" s="27">
        <v>74</v>
      </c>
      <c r="B92" s="24">
        <v>78</v>
      </c>
      <c r="C92" s="5" t="s">
        <v>518</v>
      </c>
      <c r="D92" s="5" t="s">
        <v>14</v>
      </c>
      <c r="E92" s="29" t="s">
        <v>350</v>
      </c>
      <c r="F92" s="29" t="s">
        <v>351</v>
      </c>
      <c r="G92" s="1" t="s">
        <v>27</v>
      </c>
      <c r="H92" s="40" t="s">
        <v>116</v>
      </c>
      <c r="I92" s="5" t="s">
        <v>192</v>
      </c>
      <c r="J92" s="55" t="s">
        <v>352</v>
      </c>
      <c r="K92" s="77">
        <v>1</v>
      </c>
      <c r="L92" s="5" t="s">
        <v>318</v>
      </c>
      <c r="M92" s="5" t="s">
        <v>317</v>
      </c>
      <c r="N92" s="5" t="s">
        <v>316</v>
      </c>
      <c r="O92" s="55" t="s">
        <v>308</v>
      </c>
      <c r="P92" s="4">
        <v>2</v>
      </c>
      <c r="Q92" s="64">
        <v>500</v>
      </c>
      <c r="R92" s="4">
        <f t="shared" si="2"/>
        <v>892.8571428571428</v>
      </c>
      <c r="S92" s="4">
        <v>1000</v>
      </c>
    </row>
    <row r="93" spans="1:19" ht="25.5">
      <c r="A93" s="27">
        <v>75</v>
      </c>
      <c r="B93" s="24">
        <v>79</v>
      </c>
      <c r="C93" s="5" t="s">
        <v>518</v>
      </c>
      <c r="D93" s="5" t="s">
        <v>14</v>
      </c>
      <c r="E93" s="29" t="s">
        <v>350</v>
      </c>
      <c r="F93" s="29" t="s">
        <v>351</v>
      </c>
      <c r="G93" s="31" t="s">
        <v>29</v>
      </c>
      <c r="H93" s="41" t="s">
        <v>484</v>
      </c>
      <c r="I93" s="55" t="s">
        <v>193</v>
      </c>
      <c r="J93" s="55" t="s">
        <v>352</v>
      </c>
      <c r="K93" s="77">
        <v>1</v>
      </c>
      <c r="L93" s="55" t="s">
        <v>318</v>
      </c>
      <c r="M93" s="5" t="s">
        <v>317</v>
      </c>
      <c r="N93" s="55" t="s">
        <v>316</v>
      </c>
      <c r="O93" s="55" t="s">
        <v>308</v>
      </c>
      <c r="P93" s="67">
        <v>5</v>
      </c>
      <c r="Q93" s="68">
        <v>1000</v>
      </c>
      <c r="R93" s="4">
        <f t="shared" si="2"/>
        <v>44642.85714285714</v>
      </c>
      <c r="S93" s="67">
        <v>50000</v>
      </c>
    </row>
    <row r="94" spans="1:19" ht="25.5">
      <c r="A94" s="27">
        <v>76</v>
      </c>
      <c r="B94" s="24">
        <v>80</v>
      </c>
      <c r="C94" s="5" t="s">
        <v>518</v>
      </c>
      <c r="D94" s="5" t="s">
        <v>14</v>
      </c>
      <c r="E94" s="29" t="s">
        <v>350</v>
      </c>
      <c r="F94" s="29" t="s">
        <v>351</v>
      </c>
      <c r="G94" s="29" t="s">
        <v>29</v>
      </c>
      <c r="H94" s="40" t="s">
        <v>117</v>
      </c>
      <c r="I94" s="5" t="s">
        <v>194</v>
      </c>
      <c r="J94" s="55" t="s">
        <v>352</v>
      </c>
      <c r="K94" s="77">
        <v>1</v>
      </c>
      <c r="L94" s="5" t="s">
        <v>318</v>
      </c>
      <c r="M94" s="5" t="s">
        <v>317</v>
      </c>
      <c r="N94" s="5" t="s">
        <v>316</v>
      </c>
      <c r="O94" s="55" t="s">
        <v>308</v>
      </c>
      <c r="P94" s="4">
        <v>5</v>
      </c>
      <c r="Q94" s="64"/>
      <c r="R94" s="4">
        <f t="shared" si="2"/>
        <v>2232.142857142857</v>
      </c>
      <c r="S94" s="4">
        <v>2500</v>
      </c>
    </row>
    <row r="95" spans="1:19" ht="25.5">
      <c r="A95" s="26">
        <v>77</v>
      </c>
      <c r="B95" s="24">
        <v>81</v>
      </c>
      <c r="C95" s="5" t="s">
        <v>518</v>
      </c>
      <c r="D95" s="5" t="s">
        <v>14</v>
      </c>
      <c r="E95" s="29" t="s">
        <v>350</v>
      </c>
      <c r="F95" s="29" t="s">
        <v>351</v>
      </c>
      <c r="G95" s="35" t="s">
        <v>30</v>
      </c>
      <c r="H95" s="40" t="s">
        <v>118</v>
      </c>
      <c r="I95" s="5" t="s">
        <v>195</v>
      </c>
      <c r="J95" s="55" t="s">
        <v>352</v>
      </c>
      <c r="K95" s="77">
        <v>1</v>
      </c>
      <c r="L95" s="5" t="s">
        <v>318</v>
      </c>
      <c r="M95" s="5" t="s">
        <v>317</v>
      </c>
      <c r="N95" s="5" t="s">
        <v>316</v>
      </c>
      <c r="O95" s="55" t="s">
        <v>308</v>
      </c>
      <c r="P95" s="4">
        <v>5</v>
      </c>
      <c r="Q95" s="64">
        <v>7000</v>
      </c>
      <c r="R95" s="4">
        <f t="shared" si="2"/>
        <v>31249.999999999996</v>
      </c>
      <c r="S95" s="4">
        <v>35000</v>
      </c>
    </row>
    <row r="96" spans="1:19" ht="25.5">
      <c r="A96" s="26">
        <v>78</v>
      </c>
      <c r="B96" s="24">
        <v>82</v>
      </c>
      <c r="C96" s="5" t="s">
        <v>518</v>
      </c>
      <c r="D96" s="5" t="s">
        <v>14</v>
      </c>
      <c r="E96" s="29" t="s">
        <v>350</v>
      </c>
      <c r="F96" s="29" t="s">
        <v>351</v>
      </c>
      <c r="G96" s="34" t="s">
        <v>27</v>
      </c>
      <c r="H96" s="41" t="s">
        <v>119</v>
      </c>
      <c r="I96" s="55" t="s">
        <v>196</v>
      </c>
      <c r="J96" s="55" t="s">
        <v>352</v>
      </c>
      <c r="K96" s="77">
        <v>1</v>
      </c>
      <c r="L96" s="55" t="s">
        <v>318</v>
      </c>
      <c r="M96" s="5" t="s">
        <v>317</v>
      </c>
      <c r="N96" s="55" t="s">
        <v>316</v>
      </c>
      <c r="O96" s="55" t="s">
        <v>308</v>
      </c>
      <c r="P96" s="67">
        <v>20</v>
      </c>
      <c r="Q96" s="68">
        <v>2000</v>
      </c>
      <c r="R96" s="4">
        <f t="shared" si="2"/>
        <v>35714.28571428571</v>
      </c>
      <c r="S96" s="67">
        <f>P96*Q96</f>
        <v>40000</v>
      </c>
    </row>
    <row r="97" spans="1:19" ht="25.5">
      <c r="A97" s="27">
        <v>79</v>
      </c>
      <c r="B97" s="24">
        <v>83</v>
      </c>
      <c r="C97" s="5" t="s">
        <v>518</v>
      </c>
      <c r="D97" s="5" t="s">
        <v>14</v>
      </c>
      <c r="E97" s="29" t="s">
        <v>350</v>
      </c>
      <c r="F97" s="29" t="s">
        <v>351</v>
      </c>
      <c r="G97" s="34" t="s">
        <v>31</v>
      </c>
      <c r="H97" s="40" t="s">
        <v>120</v>
      </c>
      <c r="I97" s="5" t="s">
        <v>197</v>
      </c>
      <c r="J97" s="55" t="s">
        <v>352</v>
      </c>
      <c r="K97" s="77">
        <v>1</v>
      </c>
      <c r="L97" s="5" t="s">
        <v>318</v>
      </c>
      <c r="M97" s="5" t="s">
        <v>317</v>
      </c>
      <c r="N97" s="5" t="s">
        <v>316</v>
      </c>
      <c r="O97" s="55" t="s">
        <v>308</v>
      </c>
      <c r="P97" s="4">
        <v>5</v>
      </c>
      <c r="Q97" s="64">
        <v>20000</v>
      </c>
      <c r="R97" s="4">
        <f t="shared" si="2"/>
        <v>89285.71428571428</v>
      </c>
      <c r="S97" s="4">
        <f aca="true" t="shared" si="3" ref="S97:S102">P97*Q97</f>
        <v>100000</v>
      </c>
    </row>
    <row r="98" spans="1:19" ht="25.5">
      <c r="A98" s="26">
        <v>80</v>
      </c>
      <c r="B98" s="24">
        <v>84</v>
      </c>
      <c r="C98" s="5" t="s">
        <v>518</v>
      </c>
      <c r="D98" s="5" t="s">
        <v>14</v>
      </c>
      <c r="E98" s="29" t="s">
        <v>350</v>
      </c>
      <c r="F98" s="29" t="s">
        <v>351</v>
      </c>
      <c r="G98" s="34" t="s">
        <v>31</v>
      </c>
      <c r="H98" s="41" t="s">
        <v>483</v>
      </c>
      <c r="I98" s="55" t="s">
        <v>198</v>
      </c>
      <c r="J98" s="55" t="s">
        <v>352</v>
      </c>
      <c r="K98" s="77">
        <v>1</v>
      </c>
      <c r="L98" s="55" t="s">
        <v>318</v>
      </c>
      <c r="M98" s="5" t="s">
        <v>317</v>
      </c>
      <c r="N98" s="55" t="s">
        <v>316</v>
      </c>
      <c r="O98" s="55" t="s">
        <v>308</v>
      </c>
      <c r="P98" s="67">
        <v>12</v>
      </c>
      <c r="Q98" s="68">
        <v>30000</v>
      </c>
      <c r="R98" s="4">
        <f t="shared" si="2"/>
        <v>321428.5714285714</v>
      </c>
      <c r="S98" s="67">
        <f t="shared" si="3"/>
        <v>360000</v>
      </c>
    </row>
    <row r="99" spans="1:19" ht="25.5">
      <c r="A99" s="26">
        <v>81</v>
      </c>
      <c r="B99" s="24">
        <v>85</v>
      </c>
      <c r="C99" s="5" t="s">
        <v>518</v>
      </c>
      <c r="D99" s="5" t="s">
        <v>14</v>
      </c>
      <c r="E99" s="29" t="s">
        <v>350</v>
      </c>
      <c r="F99" s="29" t="s">
        <v>351</v>
      </c>
      <c r="G99" s="34" t="s">
        <v>32</v>
      </c>
      <c r="H99" s="41" t="s">
        <v>121</v>
      </c>
      <c r="I99" s="55" t="s">
        <v>199</v>
      </c>
      <c r="J99" s="55" t="s">
        <v>352</v>
      </c>
      <c r="K99" s="77">
        <v>1</v>
      </c>
      <c r="L99" s="55" t="s">
        <v>318</v>
      </c>
      <c r="M99" s="5" t="s">
        <v>317</v>
      </c>
      <c r="N99" s="55" t="s">
        <v>316</v>
      </c>
      <c r="O99" s="55" t="s">
        <v>308</v>
      </c>
      <c r="P99" s="67">
        <v>20</v>
      </c>
      <c r="Q99" s="68">
        <v>14500</v>
      </c>
      <c r="R99" s="4">
        <f t="shared" si="2"/>
        <v>258928.5714285714</v>
      </c>
      <c r="S99" s="67">
        <v>290000</v>
      </c>
    </row>
    <row r="100" spans="1:19" ht="25.5">
      <c r="A100" s="27">
        <v>82</v>
      </c>
      <c r="B100" s="24">
        <v>86</v>
      </c>
      <c r="C100" s="5" t="s">
        <v>518</v>
      </c>
      <c r="D100" s="5" t="s">
        <v>14</v>
      </c>
      <c r="E100" s="29" t="s">
        <v>350</v>
      </c>
      <c r="F100" s="29" t="s">
        <v>351</v>
      </c>
      <c r="G100" s="34" t="s">
        <v>32</v>
      </c>
      <c r="H100" s="41" t="s">
        <v>122</v>
      </c>
      <c r="I100" s="55" t="s">
        <v>200</v>
      </c>
      <c r="J100" s="55" t="s">
        <v>352</v>
      </c>
      <c r="K100" s="77">
        <v>1</v>
      </c>
      <c r="L100" s="55" t="s">
        <v>318</v>
      </c>
      <c r="M100" s="5" t="s">
        <v>317</v>
      </c>
      <c r="N100" s="55" t="s">
        <v>316</v>
      </c>
      <c r="O100" s="55" t="s">
        <v>308</v>
      </c>
      <c r="P100" s="67">
        <v>20</v>
      </c>
      <c r="Q100" s="68">
        <v>10000</v>
      </c>
      <c r="R100" s="4">
        <f t="shared" si="2"/>
        <v>178571.42857142855</v>
      </c>
      <c r="S100" s="67">
        <f t="shared" si="3"/>
        <v>200000</v>
      </c>
    </row>
    <row r="101" spans="1:19" ht="25.5">
      <c r="A101" s="26">
        <v>83</v>
      </c>
      <c r="B101" s="24">
        <v>87</v>
      </c>
      <c r="C101" s="5" t="s">
        <v>518</v>
      </c>
      <c r="D101" s="5" t="s">
        <v>14</v>
      </c>
      <c r="E101" s="29" t="s">
        <v>350</v>
      </c>
      <c r="F101" s="29" t="s">
        <v>351</v>
      </c>
      <c r="G101" s="34" t="s">
        <v>27</v>
      </c>
      <c r="H101" s="41" t="s">
        <v>482</v>
      </c>
      <c r="I101" s="55" t="s">
        <v>201</v>
      </c>
      <c r="J101" s="55" t="s">
        <v>352</v>
      </c>
      <c r="K101" s="77">
        <v>1</v>
      </c>
      <c r="L101" s="55" t="s">
        <v>318</v>
      </c>
      <c r="M101" s="5" t="s">
        <v>317</v>
      </c>
      <c r="N101" s="55" t="s">
        <v>316</v>
      </c>
      <c r="O101" s="55" t="s">
        <v>308</v>
      </c>
      <c r="P101" s="67">
        <v>50</v>
      </c>
      <c r="Q101" s="68">
        <v>500</v>
      </c>
      <c r="R101" s="4">
        <f t="shared" si="2"/>
        <v>22321.42857142857</v>
      </c>
      <c r="S101" s="67">
        <f t="shared" si="3"/>
        <v>25000</v>
      </c>
    </row>
    <row r="102" spans="1:19" ht="25.5">
      <c r="A102" s="27">
        <v>84</v>
      </c>
      <c r="B102" s="24">
        <v>88</v>
      </c>
      <c r="C102" s="5" t="s">
        <v>518</v>
      </c>
      <c r="D102" s="5" t="s">
        <v>14</v>
      </c>
      <c r="E102" s="29" t="s">
        <v>350</v>
      </c>
      <c r="F102" s="29" t="s">
        <v>351</v>
      </c>
      <c r="G102" s="34" t="s">
        <v>27</v>
      </c>
      <c r="H102" s="41" t="s">
        <v>481</v>
      </c>
      <c r="I102" s="55" t="s">
        <v>202</v>
      </c>
      <c r="J102" s="55" t="s">
        <v>352</v>
      </c>
      <c r="K102" s="77">
        <v>1</v>
      </c>
      <c r="L102" s="55" t="s">
        <v>318</v>
      </c>
      <c r="M102" s="5" t="s">
        <v>317</v>
      </c>
      <c r="N102" s="55" t="s">
        <v>316</v>
      </c>
      <c r="O102" s="55" t="s">
        <v>308</v>
      </c>
      <c r="P102" s="67">
        <v>100</v>
      </c>
      <c r="Q102" s="68">
        <v>500</v>
      </c>
      <c r="R102" s="4">
        <f t="shared" si="2"/>
        <v>44642.85714285714</v>
      </c>
      <c r="S102" s="67">
        <f t="shared" si="3"/>
        <v>50000</v>
      </c>
    </row>
    <row r="103" spans="1:19" ht="25.5">
      <c r="A103" s="27">
        <v>85</v>
      </c>
      <c r="B103" s="24">
        <v>89</v>
      </c>
      <c r="C103" s="5" t="s">
        <v>518</v>
      </c>
      <c r="D103" s="5" t="s">
        <v>14</v>
      </c>
      <c r="E103" s="29" t="s">
        <v>350</v>
      </c>
      <c r="F103" s="29" t="s">
        <v>351</v>
      </c>
      <c r="G103" s="34" t="s">
        <v>29</v>
      </c>
      <c r="H103" s="41" t="s">
        <v>480</v>
      </c>
      <c r="I103" s="55" t="s">
        <v>203</v>
      </c>
      <c r="J103" s="55" t="s">
        <v>352</v>
      </c>
      <c r="K103" s="77">
        <v>1</v>
      </c>
      <c r="L103" s="55" t="s">
        <v>318</v>
      </c>
      <c r="M103" s="5" t="s">
        <v>317</v>
      </c>
      <c r="N103" s="55" t="s">
        <v>316</v>
      </c>
      <c r="O103" s="55" t="s">
        <v>308</v>
      </c>
      <c r="P103" s="67">
        <v>2000</v>
      </c>
      <c r="Q103" s="68">
        <v>1500</v>
      </c>
      <c r="R103" s="4">
        <f t="shared" si="2"/>
        <v>2678571.428571428</v>
      </c>
      <c r="S103" s="67">
        <v>3000000</v>
      </c>
    </row>
    <row r="104" spans="1:19" ht="25.5">
      <c r="A104" s="27">
        <v>86</v>
      </c>
      <c r="B104" s="24">
        <v>90</v>
      </c>
      <c r="C104" s="5" t="s">
        <v>518</v>
      </c>
      <c r="D104" s="5" t="s">
        <v>14</v>
      </c>
      <c r="E104" s="29" t="s">
        <v>350</v>
      </c>
      <c r="F104" s="29" t="s">
        <v>351</v>
      </c>
      <c r="G104" s="36" t="s">
        <v>33</v>
      </c>
      <c r="H104" s="41" t="s">
        <v>479</v>
      </c>
      <c r="I104" s="55" t="s">
        <v>204</v>
      </c>
      <c r="J104" s="55" t="s">
        <v>353</v>
      </c>
      <c r="K104" s="77">
        <v>1</v>
      </c>
      <c r="L104" s="55" t="s">
        <v>318</v>
      </c>
      <c r="M104" s="5" t="s">
        <v>317</v>
      </c>
      <c r="N104" s="55" t="s">
        <v>316</v>
      </c>
      <c r="O104" s="55" t="s">
        <v>308</v>
      </c>
      <c r="P104" s="67">
        <v>100</v>
      </c>
      <c r="Q104" s="68">
        <v>1400</v>
      </c>
      <c r="R104" s="4">
        <f t="shared" si="2"/>
        <v>124999.99999999999</v>
      </c>
      <c r="S104" s="67">
        <f>P104*Q104</f>
        <v>140000</v>
      </c>
    </row>
    <row r="105" spans="1:19" ht="25.5">
      <c r="A105" s="27">
        <v>87</v>
      </c>
      <c r="B105" s="24">
        <v>91</v>
      </c>
      <c r="C105" s="5" t="s">
        <v>518</v>
      </c>
      <c r="D105" s="5" t="s">
        <v>14</v>
      </c>
      <c r="E105" s="29" t="s">
        <v>350</v>
      </c>
      <c r="F105" s="29" t="s">
        <v>351</v>
      </c>
      <c r="G105" s="31" t="s">
        <v>27</v>
      </c>
      <c r="H105" s="41" t="s">
        <v>478</v>
      </c>
      <c r="I105" s="55" t="s">
        <v>205</v>
      </c>
      <c r="J105" s="55" t="s">
        <v>352</v>
      </c>
      <c r="K105" s="77">
        <v>1</v>
      </c>
      <c r="L105" s="55" t="s">
        <v>318</v>
      </c>
      <c r="M105" s="5" t="s">
        <v>317</v>
      </c>
      <c r="N105" s="55" t="s">
        <v>316</v>
      </c>
      <c r="O105" s="55" t="s">
        <v>308</v>
      </c>
      <c r="P105" s="67">
        <v>100</v>
      </c>
      <c r="Q105" s="68">
        <v>1600</v>
      </c>
      <c r="R105" s="4">
        <f t="shared" si="2"/>
        <v>142857.14285714284</v>
      </c>
      <c r="S105" s="67">
        <v>160000</v>
      </c>
    </row>
    <row r="106" spans="1:19" ht="25.5">
      <c r="A106" s="27">
        <v>88</v>
      </c>
      <c r="B106" s="24">
        <v>92</v>
      </c>
      <c r="C106" s="5" t="s">
        <v>518</v>
      </c>
      <c r="D106" s="5" t="s">
        <v>14</v>
      </c>
      <c r="E106" s="29" t="s">
        <v>350</v>
      </c>
      <c r="F106" s="29" t="s">
        <v>351</v>
      </c>
      <c r="G106" s="31" t="s">
        <v>27</v>
      </c>
      <c r="H106" s="41" t="s">
        <v>477</v>
      </c>
      <c r="I106" s="55" t="s">
        <v>206</v>
      </c>
      <c r="J106" s="55" t="s">
        <v>352</v>
      </c>
      <c r="K106" s="77">
        <v>1</v>
      </c>
      <c r="L106" s="55" t="s">
        <v>318</v>
      </c>
      <c r="M106" s="5" t="s">
        <v>317</v>
      </c>
      <c r="N106" s="55" t="s">
        <v>316</v>
      </c>
      <c r="O106" s="55" t="s">
        <v>308</v>
      </c>
      <c r="P106" s="67">
        <v>100</v>
      </c>
      <c r="Q106" s="68">
        <v>1700</v>
      </c>
      <c r="R106" s="4">
        <f t="shared" si="2"/>
        <v>151785.71428571426</v>
      </c>
      <c r="S106" s="67">
        <v>170000</v>
      </c>
    </row>
    <row r="107" spans="1:19" ht="25.5">
      <c r="A107" s="27">
        <v>89</v>
      </c>
      <c r="B107" s="24">
        <v>93</v>
      </c>
      <c r="C107" s="5" t="s">
        <v>518</v>
      </c>
      <c r="D107" s="5" t="s">
        <v>14</v>
      </c>
      <c r="E107" s="29" t="s">
        <v>350</v>
      </c>
      <c r="F107" s="29" t="s">
        <v>351</v>
      </c>
      <c r="G107" s="34" t="s">
        <v>26</v>
      </c>
      <c r="H107" s="41" t="s">
        <v>476</v>
      </c>
      <c r="I107" s="55" t="s">
        <v>207</v>
      </c>
      <c r="J107" s="55" t="s">
        <v>352</v>
      </c>
      <c r="K107" s="77">
        <v>1</v>
      </c>
      <c r="L107" s="55" t="s">
        <v>318</v>
      </c>
      <c r="M107" s="5" t="s">
        <v>317</v>
      </c>
      <c r="N107" s="55" t="s">
        <v>316</v>
      </c>
      <c r="O107" s="55" t="s">
        <v>308</v>
      </c>
      <c r="P107" s="67">
        <v>150</v>
      </c>
      <c r="Q107" s="68">
        <v>1500</v>
      </c>
      <c r="R107" s="4">
        <f t="shared" si="2"/>
        <v>200892.85714285713</v>
      </c>
      <c r="S107" s="67">
        <f>P107*Q107</f>
        <v>225000</v>
      </c>
    </row>
    <row r="108" spans="1:19" ht="25.5">
      <c r="A108" s="27">
        <v>90</v>
      </c>
      <c r="B108" s="24">
        <v>94</v>
      </c>
      <c r="C108" s="5" t="s">
        <v>518</v>
      </c>
      <c r="D108" s="5" t="s">
        <v>14</v>
      </c>
      <c r="E108" s="29" t="s">
        <v>350</v>
      </c>
      <c r="F108" s="29" t="s">
        <v>351</v>
      </c>
      <c r="G108" s="1" t="s">
        <v>26</v>
      </c>
      <c r="H108" s="40" t="s">
        <v>475</v>
      </c>
      <c r="I108" s="5" t="s">
        <v>208</v>
      </c>
      <c r="J108" s="55" t="s">
        <v>352</v>
      </c>
      <c r="K108" s="77">
        <v>1</v>
      </c>
      <c r="L108" s="5" t="s">
        <v>318</v>
      </c>
      <c r="M108" s="5" t="s">
        <v>317</v>
      </c>
      <c r="N108" s="5" t="s">
        <v>316</v>
      </c>
      <c r="O108" s="55" t="s">
        <v>308</v>
      </c>
      <c r="P108" s="4">
        <v>5</v>
      </c>
      <c r="Q108" s="64">
        <v>30000</v>
      </c>
      <c r="R108" s="4">
        <f t="shared" si="2"/>
        <v>133928.57142857142</v>
      </c>
      <c r="S108" s="4">
        <v>150000</v>
      </c>
    </row>
    <row r="109" spans="1:19" ht="25.5">
      <c r="A109" s="27">
        <v>91</v>
      </c>
      <c r="B109" s="24">
        <v>95</v>
      </c>
      <c r="C109" s="5" t="s">
        <v>518</v>
      </c>
      <c r="D109" s="5" t="s">
        <v>14</v>
      </c>
      <c r="E109" s="29" t="s">
        <v>350</v>
      </c>
      <c r="F109" s="29" t="s">
        <v>351</v>
      </c>
      <c r="G109" s="1" t="s">
        <v>29</v>
      </c>
      <c r="H109" s="40" t="s">
        <v>474</v>
      </c>
      <c r="I109" s="5" t="s">
        <v>209</v>
      </c>
      <c r="J109" s="55" t="s">
        <v>352</v>
      </c>
      <c r="K109" s="77">
        <v>1</v>
      </c>
      <c r="L109" s="5" t="s">
        <v>318</v>
      </c>
      <c r="M109" s="5" t="s">
        <v>317</v>
      </c>
      <c r="N109" s="5" t="s">
        <v>316</v>
      </c>
      <c r="O109" s="55" t="s">
        <v>308</v>
      </c>
      <c r="P109" s="4">
        <v>10</v>
      </c>
      <c r="Q109" s="64">
        <v>40000</v>
      </c>
      <c r="R109" s="4">
        <f t="shared" si="2"/>
        <v>357142.8571428571</v>
      </c>
      <c r="S109" s="4">
        <v>400000</v>
      </c>
    </row>
    <row r="110" spans="1:19" ht="25.5">
      <c r="A110" s="27">
        <v>92</v>
      </c>
      <c r="B110" s="24">
        <v>96</v>
      </c>
      <c r="C110" s="5" t="s">
        <v>518</v>
      </c>
      <c r="D110" s="5" t="s">
        <v>14</v>
      </c>
      <c r="E110" s="29" t="s">
        <v>350</v>
      </c>
      <c r="F110" s="29" t="s">
        <v>351</v>
      </c>
      <c r="G110" s="1" t="s">
        <v>18</v>
      </c>
      <c r="H110" s="40" t="s">
        <v>473</v>
      </c>
      <c r="I110" s="5" t="s">
        <v>210</v>
      </c>
      <c r="J110" s="55" t="s">
        <v>352</v>
      </c>
      <c r="K110" s="77">
        <v>1</v>
      </c>
      <c r="L110" s="5" t="s">
        <v>318</v>
      </c>
      <c r="M110" s="5" t="s">
        <v>317</v>
      </c>
      <c r="N110" s="5" t="s">
        <v>316</v>
      </c>
      <c r="O110" s="55" t="s">
        <v>308</v>
      </c>
      <c r="P110" s="4">
        <v>5</v>
      </c>
      <c r="Q110" s="64">
        <v>20000</v>
      </c>
      <c r="R110" s="4">
        <f t="shared" si="2"/>
        <v>89285.71428571428</v>
      </c>
      <c r="S110" s="4">
        <v>100000</v>
      </c>
    </row>
    <row r="111" spans="1:19" ht="25.5">
      <c r="A111" s="27">
        <v>93</v>
      </c>
      <c r="B111" s="24">
        <v>97</v>
      </c>
      <c r="C111" s="5" t="s">
        <v>518</v>
      </c>
      <c r="D111" s="5" t="s">
        <v>14</v>
      </c>
      <c r="E111" s="29" t="s">
        <v>350</v>
      </c>
      <c r="F111" s="29" t="s">
        <v>351</v>
      </c>
      <c r="G111" s="1" t="s">
        <v>18</v>
      </c>
      <c r="H111" s="41" t="s">
        <v>123</v>
      </c>
      <c r="I111" s="55" t="s">
        <v>211</v>
      </c>
      <c r="J111" s="55" t="s">
        <v>352</v>
      </c>
      <c r="K111" s="77">
        <v>1</v>
      </c>
      <c r="L111" s="55" t="s">
        <v>318</v>
      </c>
      <c r="M111" s="5" t="s">
        <v>317</v>
      </c>
      <c r="N111" s="55" t="s">
        <v>316</v>
      </c>
      <c r="O111" s="55" t="s">
        <v>308</v>
      </c>
      <c r="P111" s="67">
        <v>3000</v>
      </c>
      <c r="Q111" s="68">
        <v>2800</v>
      </c>
      <c r="R111" s="4">
        <f t="shared" si="2"/>
        <v>7499999.999999999</v>
      </c>
      <c r="S111" s="67">
        <f>P111*Q111</f>
        <v>8400000</v>
      </c>
    </row>
    <row r="112" spans="1:19" ht="25.5">
      <c r="A112" s="26">
        <v>94</v>
      </c>
      <c r="B112" s="24">
        <v>98</v>
      </c>
      <c r="C112" s="5" t="s">
        <v>518</v>
      </c>
      <c r="D112" s="5" t="s">
        <v>14</v>
      </c>
      <c r="E112" s="29" t="s">
        <v>350</v>
      </c>
      <c r="F112" s="29" t="s">
        <v>351</v>
      </c>
      <c r="G112" s="31"/>
      <c r="H112" s="41" t="s">
        <v>472</v>
      </c>
      <c r="I112" s="55" t="s">
        <v>212</v>
      </c>
      <c r="J112" s="55" t="s">
        <v>354</v>
      </c>
      <c r="K112" s="77">
        <v>1</v>
      </c>
      <c r="L112" s="55" t="s">
        <v>318</v>
      </c>
      <c r="M112" s="5" t="s">
        <v>317</v>
      </c>
      <c r="N112" s="55" t="s">
        <v>316</v>
      </c>
      <c r="O112" s="55" t="s">
        <v>308</v>
      </c>
      <c r="P112" s="67">
        <v>60</v>
      </c>
      <c r="Q112" s="68">
        <v>20000</v>
      </c>
      <c r="R112" s="4">
        <f t="shared" si="2"/>
        <v>1071428.5714285714</v>
      </c>
      <c r="S112" s="67">
        <f>P112*Q112</f>
        <v>1200000</v>
      </c>
    </row>
    <row r="113" spans="1:19" ht="25.5">
      <c r="A113" s="26">
        <v>95</v>
      </c>
      <c r="B113" s="24">
        <v>99</v>
      </c>
      <c r="C113" s="5" t="s">
        <v>518</v>
      </c>
      <c r="D113" s="5" t="s">
        <v>14</v>
      </c>
      <c r="E113" s="29" t="s">
        <v>350</v>
      </c>
      <c r="F113" s="29" t="s">
        <v>351</v>
      </c>
      <c r="G113" s="34" t="s">
        <v>34</v>
      </c>
      <c r="H113" s="41" t="s">
        <v>471</v>
      </c>
      <c r="I113" s="55"/>
      <c r="J113" s="55" t="s">
        <v>352</v>
      </c>
      <c r="K113" s="78">
        <v>1</v>
      </c>
      <c r="L113" s="55" t="s">
        <v>318</v>
      </c>
      <c r="M113" s="5" t="s">
        <v>317</v>
      </c>
      <c r="N113" s="55" t="s">
        <v>316</v>
      </c>
      <c r="O113" s="55" t="s">
        <v>308</v>
      </c>
      <c r="P113" s="67">
        <v>5</v>
      </c>
      <c r="Q113" s="68">
        <v>14000</v>
      </c>
      <c r="R113" s="4">
        <f t="shared" si="2"/>
        <v>62499.99999999999</v>
      </c>
      <c r="S113" s="67">
        <v>70000</v>
      </c>
    </row>
    <row r="114" spans="1:19" ht="25.5">
      <c r="A114" s="26">
        <v>96</v>
      </c>
      <c r="B114" s="24">
        <v>100</v>
      </c>
      <c r="C114" s="5" t="s">
        <v>518</v>
      </c>
      <c r="D114" s="5" t="s">
        <v>14</v>
      </c>
      <c r="E114" s="29" t="s">
        <v>350</v>
      </c>
      <c r="F114" s="29" t="s">
        <v>351</v>
      </c>
      <c r="G114" s="34" t="s">
        <v>34</v>
      </c>
      <c r="H114" s="41" t="s">
        <v>470</v>
      </c>
      <c r="I114" s="55"/>
      <c r="J114" s="55" t="s">
        <v>352</v>
      </c>
      <c r="K114" s="78">
        <v>1</v>
      </c>
      <c r="L114" s="55" t="s">
        <v>318</v>
      </c>
      <c r="M114" s="5" t="s">
        <v>317</v>
      </c>
      <c r="N114" s="55" t="s">
        <v>316</v>
      </c>
      <c r="O114" s="55" t="s">
        <v>308</v>
      </c>
      <c r="P114" s="67">
        <v>5</v>
      </c>
      <c r="Q114" s="68">
        <v>14000</v>
      </c>
      <c r="R114" s="4">
        <f t="shared" si="2"/>
        <v>62499.99999999999</v>
      </c>
      <c r="S114" s="67">
        <v>70000</v>
      </c>
    </row>
    <row r="115" spans="1:19" ht="25.5">
      <c r="A115" s="27">
        <v>97</v>
      </c>
      <c r="B115" s="24">
        <v>101</v>
      </c>
      <c r="C115" s="5" t="s">
        <v>518</v>
      </c>
      <c r="D115" s="5" t="s">
        <v>14</v>
      </c>
      <c r="E115" s="29" t="s">
        <v>350</v>
      </c>
      <c r="F115" s="29" t="s">
        <v>351</v>
      </c>
      <c r="G115" s="34" t="s">
        <v>34</v>
      </c>
      <c r="H115" s="41" t="s">
        <v>469</v>
      </c>
      <c r="I115" s="55" t="s">
        <v>213</v>
      </c>
      <c r="J115" s="55" t="s">
        <v>352</v>
      </c>
      <c r="K115" s="78">
        <v>1</v>
      </c>
      <c r="L115" s="55" t="s">
        <v>318</v>
      </c>
      <c r="M115" s="5" t="s">
        <v>317</v>
      </c>
      <c r="N115" s="55" t="s">
        <v>316</v>
      </c>
      <c r="O115" s="55" t="s">
        <v>308</v>
      </c>
      <c r="P115" s="67">
        <v>10</v>
      </c>
      <c r="Q115" s="68">
        <v>8000</v>
      </c>
      <c r="R115" s="4">
        <f t="shared" si="2"/>
        <v>71428.57142857142</v>
      </c>
      <c r="S115" s="67">
        <v>80000</v>
      </c>
    </row>
    <row r="116" spans="1:19" ht="25.5">
      <c r="A116" s="27">
        <v>98</v>
      </c>
      <c r="B116" s="24">
        <v>102</v>
      </c>
      <c r="C116" s="5" t="s">
        <v>518</v>
      </c>
      <c r="D116" s="5" t="s">
        <v>14</v>
      </c>
      <c r="E116" s="29" t="s">
        <v>350</v>
      </c>
      <c r="F116" s="29" t="s">
        <v>351</v>
      </c>
      <c r="G116" s="34" t="s">
        <v>34</v>
      </c>
      <c r="H116" s="41" t="s">
        <v>468</v>
      </c>
      <c r="I116" s="55" t="s">
        <v>213</v>
      </c>
      <c r="J116" s="55" t="s">
        <v>352</v>
      </c>
      <c r="K116" s="78">
        <v>1</v>
      </c>
      <c r="L116" s="55" t="s">
        <v>318</v>
      </c>
      <c r="M116" s="5" t="s">
        <v>317</v>
      </c>
      <c r="N116" s="55" t="s">
        <v>316</v>
      </c>
      <c r="O116" s="55" t="s">
        <v>308</v>
      </c>
      <c r="P116" s="67">
        <v>10</v>
      </c>
      <c r="Q116" s="68">
        <v>8000</v>
      </c>
      <c r="R116" s="4">
        <f t="shared" si="2"/>
        <v>71428.57142857142</v>
      </c>
      <c r="S116" s="67">
        <v>80000</v>
      </c>
    </row>
    <row r="117" spans="1:19" ht="25.5">
      <c r="A117" s="27">
        <v>99</v>
      </c>
      <c r="B117" s="24">
        <v>103</v>
      </c>
      <c r="C117" s="5" t="s">
        <v>518</v>
      </c>
      <c r="D117" s="5" t="s">
        <v>14</v>
      </c>
      <c r="E117" s="29" t="s">
        <v>350</v>
      </c>
      <c r="F117" s="29" t="s">
        <v>351</v>
      </c>
      <c r="G117" s="34" t="s">
        <v>34</v>
      </c>
      <c r="H117" s="41" t="s">
        <v>467</v>
      </c>
      <c r="I117" s="55" t="s">
        <v>214</v>
      </c>
      <c r="J117" s="55" t="s">
        <v>352</v>
      </c>
      <c r="K117" s="78">
        <v>1</v>
      </c>
      <c r="L117" s="55" t="s">
        <v>318</v>
      </c>
      <c r="M117" s="5" t="s">
        <v>317</v>
      </c>
      <c r="N117" s="55" t="s">
        <v>316</v>
      </c>
      <c r="O117" s="55" t="s">
        <v>308</v>
      </c>
      <c r="P117" s="67">
        <v>5</v>
      </c>
      <c r="Q117" s="68">
        <v>6000</v>
      </c>
      <c r="R117" s="4">
        <f t="shared" si="2"/>
        <v>26785.714285714283</v>
      </c>
      <c r="S117" s="67">
        <v>30000</v>
      </c>
    </row>
    <row r="118" spans="1:19" ht="25.5">
      <c r="A118" s="27">
        <v>100</v>
      </c>
      <c r="B118" s="24">
        <v>104</v>
      </c>
      <c r="C118" s="5" t="s">
        <v>518</v>
      </c>
      <c r="D118" s="5" t="s">
        <v>14</v>
      </c>
      <c r="E118" s="29" t="s">
        <v>350</v>
      </c>
      <c r="F118" s="29" t="s">
        <v>351</v>
      </c>
      <c r="G118" s="34" t="s">
        <v>34</v>
      </c>
      <c r="H118" s="41" t="s">
        <v>466</v>
      </c>
      <c r="I118" s="55" t="s">
        <v>214</v>
      </c>
      <c r="J118" s="55" t="s">
        <v>352</v>
      </c>
      <c r="K118" s="78">
        <v>1</v>
      </c>
      <c r="L118" s="55" t="s">
        <v>318</v>
      </c>
      <c r="M118" s="5" t="s">
        <v>317</v>
      </c>
      <c r="N118" s="55" t="s">
        <v>316</v>
      </c>
      <c r="O118" s="55" t="s">
        <v>308</v>
      </c>
      <c r="P118" s="67">
        <v>5</v>
      </c>
      <c r="Q118" s="68">
        <v>6000</v>
      </c>
      <c r="R118" s="4">
        <f t="shared" si="2"/>
        <v>26785.714285714283</v>
      </c>
      <c r="S118" s="67">
        <v>30000</v>
      </c>
    </row>
    <row r="119" spans="1:19" ht="25.5">
      <c r="A119" s="27">
        <v>101</v>
      </c>
      <c r="B119" s="24">
        <v>105</v>
      </c>
      <c r="C119" s="5" t="s">
        <v>518</v>
      </c>
      <c r="D119" s="5" t="s">
        <v>14</v>
      </c>
      <c r="E119" s="29" t="s">
        <v>350</v>
      </c>
      <c r="F119" s="29" t="s">
        <v>351</v>
      </c>
      <c r="G119" s="34" t="s">
        <v>34</v>
      </c>
      <c r="H119" s="41" t="s">
        <v>465</v>
      </c>
      <c r="I119" s="55" t="s">
        <v>214</v>
      </c>
      <c r="J119" s="55" t="s">
        <v>352</v>
      </c>
      <c r="K119" s="78">
        <v>1</v>
      </c>
      <c r="L119" s="55" t="s">
        <v>318</v>
      </c>
      <c r="M119" s="5" t="s">
        <v>317</v>
      </c>
      <c r="N119" s="55" t="s">
        <v>316</v>
      </c>
      <c r="O119" s="55" t="s">
        <v>308</v>
      </c>
      <c r="P119" s="67">
        <v>5</v>
      </c>
      <c r="Q119" s="68">
        <v>6000</v>
      </c>
      <c r="R119" s="4">
        <f t="shared" si="2"/>
        <v>26785.714285714283</v>
      </c>
      <c r="S119" s="67">
        <v>30000</v>
      </c>
    </row>
    <row r="120" spans="1:19" ht="25.5">
      <c r="A120" s="27">
        <v>102</v>
      </c>
      <c r="B120" s="24">
        <v>106</v>
      </c>
      <c r="C120" s="5" t="s">
        <v>518</v>
      </c>
      <c r="D120" s="5" t="s">
        <v>14</v>
      </c>
      <c r="E120" s="29" t="s">
        <v>350</v>
      </c>
      <c r="F120" s="29" t="s">
        <v>351</v>
      </c>
      <c r="G120" s="34" t="s">
        <v>34</v>
      </c>
      <c r="H120" s="41" t="s">
        <v>464</v>
      </c>
      <c r="I120" s="55" t="s">
        <v>214</v>
      </c>
      <c r="J120" s="55" t="s">
        <v>352</v>
      </c>
      <c r="K120" s="78">
        <v>1</v>
      </c>
      <c r="L120" s="55" t="s">
        <v>318</v>
      </c>
      <c r="M120" s="5" t="s">
        <v>317</v>
      </c>
      <c r="N120" s="55" t="s">
        <v>316</v>
      </c>
      <c r="O120" s="55" t="s">
        <v>308</v>
      </c>
      <c r="P120" s="67">
        <v>5</v>
      </c>
      <c r="Q120" s="68">
        <v>6500</v>
      </c>
      <c r="R120" s="4">
        <f t="shared" si="2"/>
        <v>29017.85714285714</v>
      </c>
      <c r="S120" s="67">
        <v>32500</v>
      </c>
    </row>
    <row r="121" spans="1:19" ht="25.5">
      <c r="A121" s="27">
        <v>103</v>
      </c>
      <c r="B121" s="24">
        <v>107</v>
      </c>
      <c r="C121" s="5" t="s">
        <v>518</v>
      </c>
      <c r="D121" s="5" t="s">
        <v>14</v>
      </c>
      <c r="E121" s="29" t="s">
        <v>350</v>
      </c>
      <c r="F121" s="29" t="s">
        <v>351</v>
      </c>
      <c r="G121" s="31" t="s">
        <v>29</v>
      </c>
      <c r="H121" s="41" t="s">
        <v>463</v>
      </c>
      <c r="I121" s="55" t="s">
        <v>215</v>
      </c>
      <c r="J121" s="55" t="s">
        <v>352</v>
      </c>
      <c r="K121" s="77">
        <v>1</v>
      </c>
      <c r="L121" s="55" t="s">
        <v>318</v>
      </c>
      <c r="M121" s="5" t="s">
        <v>317</v>
      </c>
      <c r="N121" s="55" t="s">
        <v>316</v>
      </c>
      <c r="O121" s="55" t="s">
        <v>308</v>
      </c>
      <c r="P121" s="67">
        <v>300</v>
      </c>
      <c r="Q121" s="68">
        <v>800</v>
      </c>
      <c r="R121" s="4">
        <f t="shared" si="2"/>
        <v>214285.71428571426</v>
      </c>
      <c r="S121" s="67">
        <v>240000</v>
      </c>
    </row>
    <row r="122" spans="1:19" ht="25.5">
      <c r="A122" s="27">
        <v>104</v>
      </c>
      <c r="B122" s="24">
        <v>108</v>
      </c>
      <c r="C122" s="5" t="s">
        <v>518</v>
      </c>
      <c r="D122" s="5" t="s">
        <v>14</v>
      </c>
      <c r="E122" s="29" t="s">
        <v>350</v>
      </c>
      <c r="F122" s="29" t="s">
        <v>351</v>
      </c>
      <c r="G122" s="31" t="s">
        <v>29</v>
      </c>
      <c r="H122" s="41" t="s">
        <v>462</v>
      </c>
      <c r="I122" s="55" t="s">
        <v>216</v>
      </c>
      <c r="J122" s="55" t="s">
        <v>352</v>
      </c>
      <c r="K122" s="77">
        <v>1</v>
      </c>
      <c r="L122" s="55" t="s">
        <v>318</v>
      </c>
      <c r="M122" s="5" t="s">
        <v>317</v>
      </c>
      <c r="N122" s="55" t="s">
        <v>316</v>
      </c>
      <c r="O122" s="55" t="s">
        <v>308</v>
      </c>
      <c r="P122" s="67">
        <v>400</v>
      </c>
      <c r="Q122" s="68">
        <v>500</v>
      </c>
      <c r="R122" s="4">
        <f t="shared" si="2"/>
        <v>178571.42857142855</v>
      </c>
      <c r="S122" s="67">
        <v>200000</v>
      </c>
    </row>
    <row r="123" spans="1:19" ht="25.5">
      <c r="A123" s="27">
        <v>105</v>
      </c>
      <c r="B123" s="24">
        <v>109</v>
      </c>
      <c r="C123" s="5" t="s">
        <v>518</v>
      </c>
      <c r="D123" s="5" t="s">
        <v>14</v>
      </c>
      <c r="E123" s="29" t="s">
        <v>350</v>
      </c>
      <c r="F123" s="29" t="s">
        <v>351</v>
      </c>
      <c r="G123" s="31" t="s">
        <v>29</v>
      </c>
      <c r="H123" s="41" t="s">
        <v>461</v>
      </c>
      <c r="I123" s="55" t="s">
        <v>172</v>
      </c>
      <c r="J123" s="55" t="s">
        <v>352</v>
      </c>
      <c r="K123" s="77">
        <v>1</v>
      </c>
      <c r="L123" s="55" t="s">
        <v>318</v>
      </c>
      <c r="M123" s="5" t="s">
        <v>317</v>
      </c>
      <c r="N123" s="55" t="s">
        <v>316</v>
      </c>
      <c r="O123" s="55" t="s">
        <v>308</v>
      </c>
      <c r="P123" s="67">
        <v>200</v>
      </c>
      <c r="Q123" s="68">
        <v>600</v>
      </c>
      <c r="R123" s="4">
        <f t="shared" si="2"/>
        <v>107142.85714285713</v>
      </c>
      <c r="S123" s="67">
        <v>120000</v>
      </c>
    </row>
    <row r="124" spans="1:19" ht="25.5">
      <c r="A124" s="27">
        <v>106</v>
      </c>
      <c r="B124" s="24">
        <v>110</v>
      </c>
      <c r="C124" s="5" t="s">
        <v>518</v>
      </c>
      <c r="D124" s="5" t="s">
        <v>14</v>
      </c>
      <c r="E124" s="29" t="s">
        <v>350</v>
      </c>
      <c r="F124" s="29" t="s">
        <v>351</v>
      </c>
      <c r="G124" s="31" t="s">
        <v>29</v>
      </c>
      <c r="H124" s="41" t="s">
        <v>460</v>
      </c>
      <c r="I124" s="55" t="s">
        <v>217</v>
      </c>
      <c r="J124" s="55" t="s">
        <v>352</v>
      </c>
      <c r="K124" s="77">
        <v>1</v>
      </c>
      <c r="L124" s="55" t="s">
        <v>318</v>
      </c>
      <c r="M124" s="5" t="s">
        <v>317</v>
      </c>
      <c r="N124" s="55" t="s">
        <v>316</v>
      </c>
      <c r="O124" s="55" t="s">
        <v>308</v>
      </c>
      <c r="P124" s="67">
        <v>50</v>
      </c>
      <c r="Q124" s="68">
        <v>500</v>
      </c>
      <c r="R124" s="4">
        <f t="shared" si="2"/>
        <v>22321.42857142857</v>
      </c>
      <c r="S124" s="67">
        <v>25000</v>
      </c>
    </row>
    <row r="125" spans="1:19" ht="25.5">
      <c r="A125" s="27">
        <v>107</v>
      </c>
      <c r="B125" s="24">
        <v>111</v>
      </c>
      <c r="C125" s="5" t="s">
        <v>518</v>
      </c>
      <c r="D125" s="5" t="s">
        <v>14</v>
      </c>
      <c r="E125" s="29" t="s">
        <v>350</v>
      </c>
      <c r="F125" s="29" t="s">
        <v>351</v>
      </c>
      <c r="G125" s="31" t="s">
        <v>29</v>
      </c>
      <c r="H125" s="41" t="s">
        <v>459</v>
      </c>
      <c r="I125" s="55" t="s">
        <v>218</v>
      </c>
      <c r="J125" s="55" t="s">
        <v>352</v>
      </c>
      <c r="K125" s="77">
        <v>1</v>
      </c>
      <c r="L125" s="55" t="s">
        <v>318</v>
      </c>
      <c r="M125" s="5" t="s">
        <v>317</v>
      </c>
      <c r="N125" s="55" t="s">
        <v>316</v>
      </c>
      <c r="O125" s="55" t="s">
        <v>308</v>
      </c>
      <c r="P125" s="67">
        <v>200</v>
      </c>
      <c r="Q125" s="68">
        <v>500</v>
      </c>
      <c r="R125" s="4">
        <f t="shared" si="2"/>
        <v>89285.71428571428</v>
      </c>
      <c r="S125" s="67">
        <v>100000</v>
      </c>
    </row>
    <row r="126" spans="1:19" ht="25.5">
      <c r="A126" s="27">
        <v>108</v>
      </c>
      <c r="B126" s="24">
        <v>112</v>
      </c>
      <c r="C126" s="5" t="s">
        <v>518</v>
      </c>
      <c r="D126" s="5" t="s">
        <v>14</v>
      </c>
      <c r="E126" s="29" t="s">
        <v>350</v>
      </c>
      <c r="F126" s="29" t="s">
        <v>351</v>
      </c>
      <c r="G126" s="29" t="s">
        <v>29</v>
      </c>
      <c r="H126" s="40" t="s">
        <v>458</v>
      </c>
      <c r="I126" s="5" t="s">
        <v>219</v>
      </c>
      <c r="J126" s="55" t="s">
        <v>352</v>
      </c>
      <c r="K126" s="77">
        <v>1</v>
      </c>
      <c r="L126" s="5" t="s">
        <v>318</v>
      </c>
      <c r="M126" s="5" t="s">
        <v>317</v>
      </c>
      <c r="N126" s="5" t="s">
        <v>316</v>
      </c>
      <c r="O126" s="55" t="s">
        <v>308</v>
      </c>
      <c r="P126" s="4">
        <v>5</v>
      </c>
      <c r="Q126" s="64">
        <v>400</v>
      </c>
      <c r="R126" s="4">
        <f t="shared" si="2"/>
        <v>1785.7142857142856</v>
      </c>
      <c r="S126" s="4">
        <v>2000</v>
      </c>
    </row>
    <row r="127" spans="1:19" ht="25.5">
      <c r="A127" s="27">
        <v>109</v>
      </c>
      <c r="B127" s="24">
        <v>113</v>
      </c>
      <c r="C127" s="5" t="s">
        <v>518</v>
      </c>
      <c r="D127" s="5" t="s">
        <v>14</v>
      </c>
      <c r="E127" s="29" t="s">
        <v>350</v>
      </c>
      <c r="F127" s="29" t="s">
        <v>351</v>
      </c>
      <c r="G127" s="31" t="s">
        <v>35</v>
      </c>
      <c r="H127" s="41" t="s">
        <v>457</v>
      </c>
      <c r="I127" s="55" t="s">
        <v>220</v>
      </c>
      <c r="J127" s="55" t="s">
        <v>352</v>
      </c>
      <c r="K127" s="77">
        <v>1</v>
      </c>
      <c r="L127" s="55" t="s">
        <v>318</v>
      </c>
      <c r="M127" s="5" t="s">
        <v>317</v>
      </c>
      <c r="N127" s="55" t="s">
        <v>316</v>
      </c>
      <c r="O127" s="55" t="s">
        <v>308</v>
      </c>
      <c r="P127" s="67">
        <v>200</v>
      </c>
      <c r="Q127" s="68">
        <v>500</v>
      </c>
      <c r="R127" s="4">
        <f t="shared" si="2"/>
        <v>89285.71428571428</v>
      </c>
      <c r="S127" s="67">
        <f>P127*Q127</f>
        <v>100000</v>
      </c>
    </row>
    <row r="128" spans="1:19" ht="25.5">
      <c r="A128" s="27">
        <v>110</v>
      </c>
      <c r="B128" s="24">
        <v>114</v>
      </c>
      <c r="C128" s="5" t="s">
        <v>518</v>
      </c>
      <c r="D128" s="5" t="s">
        <v>14</v>
      </c>
      <c r="E128" s="29" t="s">
        <v>350</v>
      </c>
      <c r="F128" s="29" t="s">
        <v>351</v>
      </c>
      <c r="G128" s="31" t="s">
        <v>27</v>
      </c>
      <c r="H128" s="41" t="s">
        <v>347</v>
      </c>
      <c r="I128" s="55" t="s">
        <v>221</v>
      </c>
      <c r="J128" s="55" t="s">
        <v>352</v>
      </c>
      <c r="K128" s="77">
        <v>1</v>
      </c>
      <c r="L128" s="55" t="s">
        <v>318</v>
      </c>
      <c r="M128" s="5" t="s">
        <v>317</v>
      </c>
      <c r="N128" s="55" t="s">
        <v>316</v>
      </c>
      <c r="O128" s="55" t="s">
        <v>308</v>
      </c>
      <c r="P128" s="67">
        <v>100</v>
      </c>
      <c r="Q128" s="68">
        <v>2000</v>
      </c>
      <c r="R128" s="4">
        <f t="shared" si="2"/>
        <v>178571.42857142855</v>
      </c>
      <c r="S128" s="67">
        <v>200000</v>
      </c>
    </row>
    <row r="129" spans="1:19" ht="25.5">
      <c r="A129" s="27">
        <v>111</v>
      </c>
      <c r="B129" s="24">
        <v>115</v>
      </c>
      <c r="C129" s="5" t="s">
        <v>518</v>
      </c>
      <c r="D129" s="5" t="s">
        <v>14</v>
      </c>
      <c r="E129" s="29" t="s">
        <v>350</v>
      </c>
      <c r="F129" s="29" t="s">
        <v>351</v>
      </c>
      <c r="G129" s="31" t="s">
        <v>35</v>
      </c>
      <c r="H129" s="41" t="s">
        <v>124</v>
      </c>
      <c r="I129" s="55" t="s">
        <v>222</v>
      </c>
      <c r="J129" s="55" t="s">
        <v>352</v>
      </c>
      <c r="K129" s="77">
        <v>1</v>
      </c>
      <c r="L129" s="55" t="s">
        <v>318</v>
      </c>
      <c r="M129" s="5" t="s">
        <v>317</v>
      </c>
      <c r="N129" s="55" t="s">
        <v>316</v>
      </c>
      <c r="O129" s="55" t="s">
        <v>308</v>
      </c>
      <c r="P129" s="67">
        <v>50</v>
      </c>
      <c r="Q129" s="68">
        <v>700</v>
      </c>
      <c r="R129" s="4">
        <f t="shared" si="2"/>
        <v>31249.999999999996</v>
      </c>
      <c r="S129" s="67">
        <v>35000</v>
      </c>
    </row>
    <row r="130" spans="1:19" ht="25.5">
      <c r="A130" s="26">
        <v>112</v>
      </c>
      <c r="B130" s="24">
        <v>116</v>
      </c>
      <c r="C130" s="5" t="s">
        <v>518</v>
      </c>
      <c r="D130" s="5" t="s">
        <v>14</v>
      </c>
      <c r="E130" s="29" t="s">
        <v>350</v>
      </c>
      <c r="F130" s="29" t="s">
        <v>351</v>
      </c>
      <c r="G130" s="31"/>
      <c r="H130" s="41" t="s">
        <v>456</v>
      </c>
      <c r="I130" s="55" t="s">
        <v>223</v>
      </c>
      <c r="J130" s="55" t="s">
        <v>352</v>
      </c>
      <c r="K130" s="78">
        <v>1</v>
      </c>
      <c r="L130" s="55" t="s">
        <v>318</v>
      </c>
      <c r="M130" s="5" t="s">
        <v>317</v>
      </c>
      <c r="N130" s="55" t="s">
        <v>316</v>
      </c>
      <c r="O130" s="55" t="s">
        <v>308</v>
      </c>
      <c r="P130" s="67">
        <v>60</v>
      </c>
      <c r="Q130" s="68">
        <v>1700</v>
      </c>
      <c r="R130" s="4">
        <f t="shared" si="2"/>
        <v>91071.42857142857</v>
      </c>
      <c r="S130" s="67">
        <f>P130*Q130</f>
        <v>102000</v>
      </c>
    </row>
    <row r="131" spans="1:19" ht="25.5">
      <c r="A131" s="27">
        <v>113</v>
      </c>
      <c r="B131" s="24">
        <v>117</v>
      </c>
      <c r="C131" s="5" t="s">
        <v>518</v>
      </c>
      <c r="D131" s="5" t="s">
        <v>14</v>
      </c>
      <c r="E131" s="29" t="s">
        <v>350</v>
      </c>
      <c r="F131" s="29" t="s">
        <v>351</v>
      </c>
      <c r="G131" s="31" t="s">
        <v>35</v>
      </c>
      <c r="H131" s="40" t="s">
        <v>455</v>
      </c>
      <c r="I131" s="5"/>
      <c r="J131" s="55" t="s">
        <v>352</v>
      </c>
      <c r="K131" s="77">
        <v>1</v>
      </c>
      <c r="L131" s="55" t="s">
        <v>318</v>
      </c>
      <c r="M131" s="5" t="s">
        <v>317</v>
      </c>
      <c r="N131" s="55" t="s">
        <v>316</v>
      </c>
      <c r="O131" s="5" t="s">
        <v>339</v>
      </c>
      <c r="P131" s="4">
        <v>0.2</v>
      </c>
      <c r="Q131" s="64">
        <v>212500</v>
      </c>
      <c r="R131" s="4">
        <f t="shared" si="2"/>
        <v>37946.428571428565</v>
      </c>
      <c r="S131" s="4">
        <f>P131*Q131</f>
        <v>42500</v>
      </c>
    </row>
    <row r="132" spans="1:19" ht="25.5">
      <c r="A132" s="27">
        <v>114</v>
      </c>
      <c r="B132" s="24">
        <v>118</v>
      </c>
      <c r="C132" s="5" t="s">
        <v>518</v>
      </c>
      <c r="D132" s="5" t="s">
        <v>14</v>
      </c>
      <c r="E132" s="29" t="s">
        <v>350</v>
      </c>
      <c r="F132" s="29" t="s">
        <v>351</v>
      </c>
      <c r="G132" s="31" t="s">
        <v>35</v>
      </c>
      <c r="H132" s="40" t="s">
        <v>454</v>
      </c>
      <c r="I132" s="5"/>
      <c r="J132" s="55" t="s">
        <v>352</v>
      </c>
      <c r="K132" s="77">
        <v>1</v>
      </c>
      <c r="L132" s="55" t="s">
        <v>318</v>
      </c>
      <c r="M132" s="5" t="s">
        <v>317</v>
      </c>
      <c r="N132" s="55" t="s">
        <v>316</v>
      </c>
      <c r="O132" s="5" t="s">
        <v>339</v>
      </c>
      <c r="P132" s="4">
        <v>0.2</v>
      </c>
      <c r="Q132" s="64">
        <v>212500</v>
      </c>
      <c r="R132" s="4">
        <f t="shared" si="2"/>
        <v>37946.428571428565</v>
      </c>
      <c r="S132" s="4">
        <f aca="true" t="shared" si="4" ref="S132:S139">P132*Q132</f>
        <v>42500</v>
      </c>
    </row>
    <row r="133" spans="1:19" ht="25.5">
      <c r="A133" s="27">
        <v>115</v>
      </c>
      <c r="B133" s="24">
        <v>119</v>
      </c>
      <c r="C133" s="5" t="s">
        <v>518</v>
      </c>
      <c r="D133" s="5" t="s">
        <v>14</v>
      </c>
      <c r="E133" s="29" t="s">
        <v>350</v>
      </c>
      <c r="F133" s="29" t="s">
        <v>351</v>
      </c>
      <c r="G133" s="31" t="s">
        <v>35</v>
      </c>
      <c r="H133" s="41" t="s">
        <v>453</v>
      </c>
      <c r="I133" s="55"/>
      <c r="J133" s="55" t="s">
        <v>352</v>
      </c>
      <c r="K133" s="78">
        <v>1</v>
      </c>
      <c r="L133" s="55" t="s">
        <v>318</v>
      </c>
      <c r="M133" s="5" t="s">
        <v>317</v>
      </c>
      <c r="N133" s="55" t="s">
        <v>316</v>
      </c>
      <c r="O133" s="55" t="s">
        <v>304</v>
      </c>
      <c r="P133" s="67">
        <v>300</v>
      </c>
      <c r="Q133" s="68">
        <v>184</v>
      </c>
      <c r="R133" s="4">
        <f t="shared" si="2"/>
        <v>49285.71428571428</v>
      </c>
      <c r="S133" s="67">
        <f t="shared" si="4"/>
        <v>55200</v>
      </c>
    </row>
    <row r="134" spans="1:19" ht="25.5">
      <c r="A134" s="27">
        <v>116</v>
      </c>
      <c r="B134" s="24">
        <v>120</v>
      </c>
      <c r="C134" s="5" t="s">
        <v>518</v>
      </c>
      <c r="D134" s="5" t="s">
        <v>14</v>
      </c>
      <c r="E134" s="29" t="s">
        <v>350</v>
      </c>
      <c r="F134" s="29" t="s">
        <v>351</v>
      </c>
      <c r="G134" s="31" t="s">
        <v>35</v>
      </c>
      <c r="H134" s="40" t="s">
        <v>452</v>
      </c>
      <c r="I134" s="5"/>
      <c r="J134" s="55" t="s">
        <v>352</v>
      </c>
      <c r="K134" s="77">
        <v>1</v>
      </c>
      <c r="L134" s="55" t="s">
        <v>318</v>
      </c>
      <c r="M134" s="5" t="s">
        <v>317</v>
      </c>
      <c r="N134" s="55" t="s">
        <v>316</v>
      </c>
      <c r="O134" s="5" t="s">
        <v>304</v>
      </c>
      <c r="P134" s="4">
        <v>1500</v>
      </c>
      <c r="Q134" s="64">
        <v>100</v>
      </c>
      <c r="R134" s="4">
        <f t="shared" si="2"/>
        <v>133928.57142857142</v>
      </c>
      <c r="S134" s="4">
        <f t="shared" si="4"/>
        <v>150000</v>
      </c>
    </row>
    <row r="135" spans="1:19" ht="25.5">
      <c r="A135" s="26">
        <v>117</v>
      </c>
      <c r="B135" s="24">
        <v>121</v>
      </c>
      <c r="C135" s="5" t="s">
        <v>518</v>
      </c>
      <c r="D135" s="5" t="s">
        <v>14</v>
      </c>
      <c r="E135" s="29" t="s">
        <v>350</v>
      </c>
      <c r="F135" s="29" t="s">
        <v>351</v>
      </c>
      <c r="G135" s="31" t="s">
        <v>35</v>
      </c>
      <c r="H135" s="41" t="s">
        <v>125</v>
      </c>
      <c r="I135" s="55"/>
      <c r="J135" s="55" t="s">
        <v>352</v>
      </c>
      <c r="K135" s="78">
        <v>1</v>
      </c>
      <c r="L135" s="55" t="s">
        <v>318</v>
      </c>
      <c r="M135" s="5" t="s">
        <v>317</v>
      </c>
      <c r="N135" s="55" t="s">
        <v>316</v>
      </c>
      <c r="O135" s="55" t="s">
        <v>304</v>
      </c>
      <c r="P135" s="67">
        <v>500</v>
      </c>
      <c r="Q135" s="68">
        <v>330</v>
      </c>
      <c r="R135" s="4">
        <f t="shared" si="2"/>
        <v>147321.42857142855</v>
      </c>
      <c r="S135" s="67">
        <f t="shared" si="4"/>
        <v>165000</v>
      </c>
    </row>
    <row r="136" spans="1:19" ht="25.5">
      <c r="A136" s="26">
        <v>118</v>
      </c>
      <c r="B136" s="24">
        <v>122</v>
      </c>
      <c r="C136" s="5" t="s">
        <v>518</v>
      </c>
      <c r="D136" s="5" t="s">
        <v>14</v>
      </c>
      <c r="E136" s="29" t="s">
        <v>350</v>
      </c>
      <c r="F136" s="29" t="s">
        <v>351</v>
      </c>
      <c r="G136" s="34" t="s">
        <v>36</v>
      </c>
      <c r="H136" s="41" t="s">
        <v>451</v>
      </c>
      <c r="I136" s="55"/>
      <c r="J136" s="55" t="s">
        <v>352</v>
      </c>
      <c r="K136" s="78">
        <v>1</v>
      </c>
      <c r="L136" s="55" t="s">
        <v>318</v>
      </c>
      <c r="M136" s="5" t="s">
        <v>317</v>
      </c>
      <c r="N136" s="55" t="s">
        <v>316</v>
      </c>
      <c r="O136" s="55" t="s">
        <v>304</v>
      </c>
      <c r="P136" s="67">
        <v>200</v>
      </c>
      <c r="Q136" s="68">
        <v>446</v>
      </c>
      <c r="R136" s="4">
        <f t="shared" si="2"/>
        <v>79642.85714285713</v>
      </c>
      <c r="S136" s="67">
        <f t="shared" si="4"/>
        <v>89200</v>
      </c>
    </row>
    <row r="137" spans="1:19" ht="25.5">
      <c r="A137" s="27">
        <v>119</v>
      </c>
      <c r="B137" s="24">
        <v>123</v>
      </c>
      <c r="C137" s="5" t="s">
        <v>518</v>
      </c>
      <c r="D137" s="5" t="s">
        <v>14</v>
      </c>
      <c r="E137" s="29" t="s">
        <v>350</v>
      </c>
      <c r="F137" s="29" t="s">
        <v>351</v>
      </c>
      <c r="G137" s="34" t="s">
        <v>36</v>
      </c>
      <c r="H137" s="41" t="s">
        <v>450</v>
      </c>
      <c r="I137" s="55"/>
      <c r="J137" s="55" t="s">
        <v>352</v>
      </c>
      <c r="K137" s="78">
        <v>1</v>
      </c>
      <c r="L137" s="55" t="s">
        <v>318</v>
      </c>
      <c r="M137" s="5" t="s">
        <v>317</v>
      </c>
      <c r="N137" s="55" t="s">
        <v>316</v>
      </c>
      <c r="O137" s="55" t="s">
        <v>304</v>
      </c>
      <c r="P137" s="67">
        <v>200</v>
      </c>
      <c r="Q137" s="68">
        <v>776</v>
      </c>
      <c r="R137" s="4">
        <f t="shared" si="2"/>
        <v>138571.42857142855</v>
      </c>
      <c r="S137" s="67">
        <f t="shared" si="4"/>
        <v>155200</v>
      </c>
    </row>
    <row r="138" spans="1:19" ht="25.5">
      <c r="A138" s="26">
        <v>120</v>
      </c>
      <c r="B138" s="24">
        <v>124</v>
      </c>
      <c r="C138" s="5" t="s">
        <v>518</v>
      </c>
      <c r="D138" s="5" t="s">
        <v>14</v>
      </c>
      <c r="E138" s="29" t="s">
        <v>350</v>
      </c>
      <c r="F138" s="29" t="s">
        <v>351</v>
      </c>
      <c r="G138" s="34" t="s">
        <v>36</v>
      </c>
      <c r="H138" s="41" t="s">
        <v>449</v>
      </c>
      <c r="I138" s="55"/>
      <c r="J138" s="55" t="s">
        <v>352</v>
      </c>
      <c r="K138" s="78">
        <v>1</v>
      </c>
      <c r="L138" s="55" t="s">
        <v>318</v>
      </c>
      <c r="M138" s="5" t="s">
        <v>317</v>
      </c>
      <c r="N138" s="55" t="s">
        <v>316</v>
      </c>
      <c r="O138" s="55" t="s">
        <v>304</v>
      </c>
      <c r="P138" s="67">
        <v>100</v>
      </c>
      <c r="Q138" s="68">
        <v>776</v>
      </c>
      <c r="R138" s="4">
        <f t="shared" si="2"/>
        <v>69285.71428571428</v>
      </c>
      <c r="S138" s="67">
        <f t="shared" si="4"/>
        <v>77600</v>
      </c>
    </row>
    <row r="139" spans="1:19" ht="25.5">
      <c r="A139" s="27">
        <v>121</v>
      </c>
      <c r="B139" s="24">
        <v>125</v>
      </c>
      <c r="C139" s="5" t="s">
        <v>518</v>
      </c>
      <c r="D139" s="5" t="s">
        <v>14</v>
      </c>
      <c r="E139" s="29" t="s">
        <v>350</v>
      </c>
      <c r="F139" s="29" t="s">
        <v>351</v>
      </c>
      <c r="G139" s="34" t="s">
        <v>36</v>
      </c>
      <c r="H139" s="41" t="s">
        <v>448</v>
      </c>
      <c r="I139" s="55"/>
      <c r="J139" s="55" t="s">
        <v>352</v>
      </c>
      <c r="K139" s="78">
        <v>1</v>
      </c>
      <c r="L139" s="55" t="s">
        <v>318</v>
      </c>
      <c r="M139" s="5" t="s">
        <v>317</v>
      </c>
      <c r="N139" s="55" t="s">
        <v>316</v>
      </c>
      <c r="O139" s="55" t="s">
        <v>304</v>
      </c>
      <c r="P139" s="67">
        <v>100</v>
      </c>
      <c r="Q139" s="68">
        <v>776</v>
      </c>
      <c r="R139" s="4">
        <f t="shared" si="2"/>
        <v>69285.71428571428</v>
      </c>
      <c r="S139" s="67">
        <f t="shared" si="4"/>
        <v>77600</v>
      </c>
    </row>
    <row r="140" spans="1:19" ht="25.5">
      <c r="A140" s="27">
        <v>122</v>
      </c>
      <c r="B140" s="24">
        <v>126</v>
      </c>
      <c r="C140" s="5" t="s">
        <v>518</v>
      </c>
      <c r="D140" s="5" t="s">
        <v>14</v>
      </c>
      <c r="E140" s="29" t="s">
        <v>350</v>
      </c>
      <c r="F140" s="29" t="s">
        <v>351</v>
      </c>
      <c r="G140" s="34" t="s">
        <v>36</v>
      </c>
      <c r="H140" s="41" t="s">
        <v>447</v>
      </c>
      <c r="I140" s="55" t="s">
        <v>224</v>
      </c>
      <c r="J140" s="55" t="s">
        <v>352</v>
      </c>
      <c r="K140" s="78">
        <v>1</v>
      </c>
      <c r="L140" s="55" t="s">
        <v>318</v>
      </c>
      <c r="M140" s="5" t="s">
        <v>317</v>
      </c>
      <c r="N140" s="55" t="s">
        <v>316</v>
      </c>
      <c r="O140" s="55" t="s">
        <v>304</v>
      </c>
      <c r="P140" s="67">
        <v>70</v>
      </c>
      <c r="Q140" s="68">
        <v>230</v>
      </c>
      <c r="R140" s="4">
        <f t="shared" si="2"/>
        <v>14374.999999999998</v>
      </c>
      <c r="S140" s="67">
        <v>16100</v>
      </c>
    </row>
    <row r="141" spans="1:19" ht="25.5">
      <c r="A141" s="27">
        <v>123</v>
      </c>
      <c r="B141" s="24">
        <v>127</v>
      </c>
      <c r="C141" s="5" t="s">
        <v>518</v>
      </c>
      <c r="D141" s="5" t="s">
        <v>14</v>
      </c>
      <c r="E141" s="29" t="s">
        <v>350</v>
      </c>
      <c r="F141" s="29" t="s">
        <v>351</v>
      </c>
      <c r="G141" s="34" t="s">
        <v>36</v>
      </c>
      <c r="H141" s="41" t="s">
        <v>446</v>
      </c>
      <c r="I141" s="55" t="s">
        <v>225</v>
      </c>
      <c r="J141" s="55" t="s">
        <v>352</v>
      </c>
      <c r="K141" s="77">
        <v>1</v>
      </c>
      <c r="L141" s="55" t="s">
        <v>318</v>
      </c>
      <c r="M141" s="5" t="s">
        <v>317</v>
      </c>
      <c r="N141" s="55" t="s">
        <v>316</v>
      </c>
      <c r="O141" s="55" t="s">
        <v>304</v>
      </c>
      <c r="P141" s="67">
        <v>100</v>
      </c>
      <c r="Q141" s="68">
        <v>240</v>
      </c>
      <c r="R141" s="4">
        <f t="shared" si="2"/>
        <v>21428.571428571428</v>
      </c>
      <c r="S141" s="67">
        <v>24000</v>
      </c>
    </row>
    <row r="142" spans="1:19" ht="25.5">
      <c r="A142" s="27">
        <v>124</v>
      </c>
      <c r="B142" s="24">
        <v>128</v>
      </c>
      <c r="C142" s="5" t="s">
        <v>518</v>
      </c>
      <c r="D142" s="5" t="s">
        <v>14</v>
      </c>
      <c r="E142" s="29" t="s">
        <v>350</v>
      </c>
      <c r="F142" s="29" t="s">
        <v>351</v>
      </c>
      <c r="G142" s="1" t="s">
        <v>37</v>
      </c>
      <c r="H142" s="40" t="s">
        <v>445</v>
      </c>
      <c r="I142" s="5" t="s">
        <v>226</v>
      </c>
      <c r="J142" s="55" t="s">
        <v>352</v>
      </c>
      <c r="K142" s="77">
        <v>1</v>
      </c>
      <c r="L142" s="5" t="s">
        <v>318</v>
      </c>
      <c r="M142" s="5" t="s">
        <v>317</v>
      </c>
      <c r="N142" s="5" t="s">
        <v>316</v>
      </c>
      <c r="O142" s="5" t="s">
        <v>304</v>
      </c>
      <c r="P142" s="4">
        <v>50</v>
      </c>
      <c r="Q142" s="64">
        <v>400</v>
      </c>
      <c r="R142" s="4">
        <f t="shared" si="2"/>
        <v>17857.142857142855</v>
      </c>
      <c r="S142" s="4">
        <v>20000</v>
      </c>
    </row>
    <row r="143" spans="1:19" ht="25.5">
      <c r="A143" s="27">
        <v>125</v>
      </c>
      <c r="B143" s="24">
        <v>129</v>
      </c>
      <c r="C143" s="5" t="s">
        <v>518</v>
      </c>
      <c r="D143" s="5" t="s">
        <v>14</v>
      </c>
      <c r="E143" s="29" t="s">
        <v>350</v>
      </c>
      <c r="F143" s="29" t="s">
        <v>351</v>
      </c>
      <c r="G143" s="34" t="s">
        <v>38</v>
      </c>
      <c r="H143" s="41" t="s">
        <v>444</v>
      </c>
      <c r="I143" s="55" t="s">
        <v>227</v>
      </c>
      <c r="J143" s="55" t="s">
        <v>352</v>
      </c>
      <c r="K143" s="77">
        <v>1</v>
      </c>
      <c r="L143" s="55" t="s">
        <v>318</v>
      </c>
      <c r="M143" s="5" t="s">
        <v>317</v>
      </c>
      <c r="N143" s="55" t="s">
        <v>316</v>
      </c>
      <c r="O143" s="55" t="s">
        <v>310</v>
      </c>
      <c r="P143" s="67">
        <v>50</v>
      </c>
      <c r="Q143" s="68">
        <v>470</v>
      </c>
      <c r="R143" s="4">
        <f t="shared" si="2"/>
        <v>20982.142857142855</v>
      </c>
      <c r="S143" s="67">
        <v>23500</v>
      </c>
    </row>
    <row r="144" spans="1:19" ht="25.5">
      <c r="A144" s="27">
        <v>126</v>
      </c>
      <c r="B144" s="24">
        <v>130</v>
      </c>
      <c r="C144" s="5" t="s">
        <v>518</v>
      </c>
      <c r="D144" s="5" t="s">
        <v>14</v>
      </c>
      <c r="E144" s="29" t="s">
        <v>350</v>
      </c>
      <c r="F144" s="29" t="s">
        <v>351</v>
      </c>
      <c r="G144" s="34" t="s">
        <v>34</v>
      </c>
      <c r="H144" s="41" t="s">
        <v>126</v>
      </c>
      <c r="I144" s="55" t="s">
        <v>228</v>
      </c>
      <c r="J144" s="55" t="s">
        <v>352</v>
      </c>
      <c r="K144" s="77">
        <v>1</v>
      </c>
      <c r="L144" s="55" t="s">
        <v>318</v>
      </c>
      <c r="M144" s="5" t="s">
        <v>317</v>
      </c>
      <c r="N144" s="55" t="s">
        <v>316</v>
      </c>
      <c r="O144" s="55" t="s">
        <v>311</v>
      </c>
      <c r="P144" s="67">
        <v>300</v>
      </c>
      <c r="Q144" s="68">
        <v>190</v>
      </c>
      <c r="R144" s="4">
        <f aca="true" t="shared" si="5" ref="R144:R207">S144/1.12</f>
        <v>50892.85714285714</v>
      </c>
      <c r="S144" s="67">
        <v>57000</v>
      </c>
    </row>
    <row r="145" spans="1:19" ht="25.5">
      <c r="A145" s="27">
        <v>127</v>
      </c>
      <c r="B145" s="24">
        <v>131</v>
      </c>
      <c r="C145" s="5" t="s">
        <v>518</v>
      </c>
      <c r="D145" s="5" t="s">
        <v>14</v>
      </c>
      <c r="E145" s="29" t="s">
        <v>350</v>
      </c>
      <c r="F145" s="29" t="s">
        <v>351</v>
      </c>
      <c r="G145" s="34" t="s">
        <v>34</v>
      </c>
      <c r="H145" s="41" t="s">
        <v>127</v>
      </c>
      <c r="I145" s="55" t="s">
        <v>228</v>
      </c>
      <c r="J145" s="55" t="s">
        <v>352</v>
      </c>
      <c r="K145" s="77">
        <v>1</v>
      </c>
      <c r="L145" s="55" t="s">
        <v>318</v>
      </c>
      <c r="M145" s="5" t="s">
        <v>317</v>
      </c>
      <c r="N145" s="55" t="s">
        <v>316</v>
      </c>
      <c r="O145" s="55" t="s">
        <v>312</v>
      </c>
      <c r="P145" s="67">
        <v>100</v>
      </c>
      <c r="Q145" s="68">
        <v>195</v>
      </c>
      <c r="R145" s="4">
        <f t="shared" si="5"/>
        <v>17410.714285714283</v>
      </c>
      <c r="S145" s="67">
        <v>19500</v>
      </c>
    </row>
    <row r="146" spans="1:19" ht="25.5">
      <c r="A146" s="26">
        <v>128</v>
      </c>
      <c r="B146" s="24">
        <v>132</v>
      </c>
      <c r="C146" s="5" t="s">
        <v>518</v>
      </c>
      <c r="D146" s="5" t="s">
        <v>14</v>
      </c>
      <c r="E146" s="29" t="s">
        <v>350</v>
      </c>
      <c r="F146" s="29" t="s">
        <v>351</v>
      </c>
      <c r="G146" s="31" t="s">
        <v>39</v>
      </c>
      <c r="H146" s="41" t="s">
        <v>128</v>
      </c>
      <c r="I146" s="55" t="s">
        <v>229</v>
      </c>
      <c r="J146" s="55" t="s">
        <v>352</v>
      </c>
      <c r="K146" s="77">
        <v>1</v>
      </c>
      <c r="L146" s="55" t="s">
        <v>318</v>
      </c>
      <c r="M146" s="5" t="s">
        <v>317</v>
      </c>
      <c r="N146" s="55" t="s">
        <v>316</v>
      </c>
      <c r="O146" s="55" t="s">
        <v>304</v>
      </c>
      <c r="P146" s="67">
        <v>2000</v>
      </c>
      <c r="Q146" s="68">
        <v>874</v>
      </c>
      <c r="R146" s="4">
        <f t="shared" si="5"/>
        <v>1560714.2857142857</v>
      </c>
      <c r="S146" s="67">
        <v>1748000</v>
      </c>
    </row>
    <row r="147" spans="1:19" ht="25.5">
      <c r="A147" s="27">
        <v>129</v>
      </c>
      <c r="B147" s="24">
        <v>133</v>
      </c>
      <c r="C147" s="5" t="s">
        <v>518</v>
      </c>
      <c r="D147" s="5" t="s">
        <v>14</v>
      </c>
      <c r="E147" s="29" t="s">
        <v>350</v>
      </c>
      <c r="F147" s="29" t="s">
        <v>351</v>
      </c>
      <c r="G147" s="31" t="s">
        <v>39</v>
      </c>
      <c r="H147" s="41" t="s">
        <v>129</v>
      </c>
      <c r="I147" s="55" t="s">
        <v>230</v>
      </c>
      <c r="J147" s="55" t="s">
        <v>352</v>
      </c>
      <c r="K147" s="77">
        <v>1</v>
      </c>
      <c r="L147" s="55" t="s">
        <v>318</v>
      </c>
      <c r="M147" s="5" t="s">
        <v>317</v>
      </c>
      <c r="N147" s="55" t="s">
        <v>316</v>
      </c>
      <c r="O147" s="55" t="s">
        <v>313</v>
      </c>
      <c r="P147" s="67">
        <v>720</v>
      </c>
      <c r="Q147" s="68">
        <v>150</v>
      </c>
      <c r="R147" s="4">
        <f t="shared" si="5"/>
        <v>96428.57142857142</v>
      </c>
      <c r="S147" s="67">
        <v>108000</v>
      </c>
    </row>
    <row r="148" spans="1:19" ht="25.5">
      <c r="A148" s="27">
        <v>130</v>
      </c>
      <c r="B148" s="24">
        <v>134</v>
      </c>
      <c r="C148" s="5" t="s">
        <v>518</v>
      </c>
      <c r="D148" s="5" t="s">
        <v>14</v>
      </c>
      <c r="E148" s="29" t="s">
        <v>350</v>
      </c>
      <c r="F148" s="29" t="s">
        <v>351</v>
      </c>
      <c r="G148" s="31" t="s">
        <v>39</v>
      </c>
      <c r="H148" s="41" t="s">
        <v>443</v>
      </c>
      <c r="I148" s="55" t="s">
        <v>231</v>
      </c>
      <c r="J148" s="55" t="s">
        <v>352</v>
      </c>
      <c r="K148" s="77">
        <v>1</v>
      </c>
      <c r="L148" s="55" t="s">
        <v>318</v>
      </c>
      <c r="M148" s="5" t="s">
        <v>317</v>
      </c>
      <c r="N148" s="55" t="s">
        <v>316</v>
      </c>
      <c r="O148" s="55" t="s">
        <v>314</v>
      </c>
      <c r="P148" s="67">
        <v>100</v>
      </c>
      <c r="Q148" s="68">
        <v>900</v>
      </c>
      <c r="R148" s="4">
        <f t="shared" si="5"/>
        <v>80357.14285714286</v>
      </c>
      <c r="S148" s="67">
        <v>90000</v>
      </c>
    </row>
    <row r="149" spans="1:19" ht="25.5">
      <c r="A149" s="27">
        <v>131</v>
      </c>
      <c r="B149" s="24">
        <v>135</v>
      </c>
      <c r="C149" s="5" t="s">
        <v>518</v>
      </c>
      <c r="D149" s="5" t="s">
        <v>14</v>
      </c>
      <c r="E149" s="29" t="s">
        <v>350</v>
      </c>
      <c r="F149" s="29" t="s">
        <v>351</v>
      </c>
      <c r="G149" s="34" t="s">
        <v>40</v>
      </c>
      <c r="H149" s="41" t="s">
        <v>442</v>
      </c>
      <c r="I149" s="55" t="s">
        <v>232</v>
      </c>
      <c r="J149" s="55" t="s">
        <v>352</v>
      </c>
      <c r="K149" s="77">
        <v>1</v>
      </c>
      <c r="L149" s="55" t="s">
        <v>318</v>
      </c>
      <c r="M149" s="5" t="s">
        <v>317</v>
      </c>
      <c r="N149" s="55" t="s">
        <v>316</v>
      </c>
      <c r="O149" s="55" t="s">
        <v>304</v>
      </c>
      <c r="P149" s="67">
        <v>200</v>
      </c>
      <c r="Q149" s="68">
        <v>260</v>
      </c>
      <c r="R149" s="4">
        <f t="shared" si="5"/>
        <v>46428.57142857143</v>
      </c>
      <c r="S149" s="67">
        <v>52000</v>
      </c>
    </row>
    <row r="150" spans="1:19" ht="25.5">
      <c r="A150" s="27">
        <v>132</v>
      </c>
      <c r="B150" s="24">
        <v>136</v>
      </c>
      <c r="C150" s="5" t="s">
        <v>518</v>
      </c>
      <c r="D150" s="5" t="s">
        <v>14</v>
      </c>
      <c r="E150" s="29" t="s">
        <v>350</v>
      </c>
      <c r="F150" s="29" t="s">
        <v>351</v>
      </c>
      <c r="G150" s="1" t="s">
        <v>40</v>
      </c>
      <c r="H150" s="40" t="s">
        <v>441</v>
      </c>
      <c r="I150" s="5" t="s">
        <v>233</v>
      </c>
      <c r="J150" s="55" t="s">
        <v>352</v>
      </c>
      <c r="K150" s="77">
        <v>1</v>
      </c>
      <c r="L150" s="5" t="s">
        <v>318</v>
      </c>
      <c r="M150" s="5" t="s">
        <v>317</v>
      </c>
      <c r="N150" s="5" t="s">
        <v>316</v>
      </c>
      <c r="O150" s="5" t="s">
        <v>304</v>
      </c>
      <c r="P150" s="4">
        <v>200</v>
      </c>
      <c r="Q150" s="64">
        <v>1900</v>
      </c>
      <c r="R150" s="4">
        <f t="shared" si="5"/>
        <v>339285.71428571426</v>
      </c>
      <c r="S150" s="4">
        <v>380000</v>
      </c>
    </row>
    <row r="151" spans="1:19" ht="25.5">
      <c r="A151" s="27">
        <v>133</v>
      </c>
      <c r="B151" s="24">
        <v>137</v>
      </c>
      <c r="C151" s="5" t="s">
        <v>518</v>
      </c>
      <c r="D151" s="5" t="s">
        <v>14</v>
      </c>
      <c r="E151" s="29" t="s">
        <v>350</v>
      </c>
      <c r="F151" s="29" t="s">
        <v>351</v>
      </c>
      <c r="G151" s="31" t="s">
        <v>41</v>
      </c>
      <c r="H151" s="41" t="s">
        <v>440</v>
      </c>
      <c r="I151" s="55" t="s">
        <v>234</v>
      </c>
      <c r="J151" s="55" t="s">
        <v>352</v>
      </c>
      <c r="K151" s="77">
        <v>1</v>
      </c>
      <c r="L151" s="55" t="s">
        <v>318</v>
      </c>
      <c r="M151" s="5" t="s">
        <v>317</v>
      </c>
      <c r="N151" s="55" t="s">
        <v>316</v>
      </c>
      <c r="O151" s="55" t="s">
        <v>304</v>
      </c>
      <c r="P151" s="67">
        <v>2000</v>
      </c>
      <c r="Q151" s="68">
        <v>870</v>
      </c>
      <c r="R151" s="4">
        <f t="shared" si="5"/>
        <v>1553571.4285714284</v>
      </c>
      <c r="S151" s="67">
        <v>1740000</v>
      </c>
    </row>
    <row r="152" spans="1:19" ht="25.5">
      <c r="A152" s="27">
        <v>134</v>
      </c>
      <c r="B152" s="24">
        <v>138</v>
      </c>
      <c r="C152" s="5" t="s">
        <v>518</v>
      </c>
      <c r="D152" s="5" t="s">
        <v>14</v>
      </c>
      <c r="E152" s="29" t="s">
        <v>350</v>
      </c>
      <c r="F152" s="29" t="s">
        <v>351</v>
      </c>
      <c r="G152" s="1" t="s">
        <v>42</v>
      </c>
      <c r="H152" s="40" t="s">
        <v>439</v>
      </c>
      <c r="I152" s="5" t="s">
        <v>235</v>
      </c>
      <c r="J152" s="55" t="s">
        <v>352</v>
      </c>
      <c r="K152" s="77">
        <v>1</v>
      </c>
      <c r="L152" s="5" t="s">
        <v>318</v>
      </c>
      <c r="M152" s="5" t="s">
        <v>317</v>
      </c>
      <c r="N152" s="5" t="s">
        <v>316</v>
      </c>
      <c r="O152" s="5" t="s">
        <v>304</v>
      </c>
      <c r="P152" s="4">
        <v>1000</v>
      </c>
      <c r="Q152" s="64">
        <v>500</v>
      </c>
      <c r="R152" s="4">
        <f t="shared" si="5"/>
        <v>446428.57142857136</v>
      </c>
      <c r="S152" s="4">
        <v>500000</v>
      </c>
    </row>
    <row r="153" spans="1:19" ht="25.5">
      <c r="A153" s="27">
        <v>135</v>
      </c>
      <c r="B153" s="24">
        <v>139</v>
      </c>
      <c r="C153" s="5" t="s">
        <v>518</v>
      </c>
      <c r="D153" s="5" t="s">
        <v>14</v>
      </c>
      <c r="E153" s="29" t="s">
        <v>350</v>
      </c>
      <c r="F153" s="29" t="s">
        <v>351</v>
      </c>
      <c r="G153" s="31" t="s">
        <v>38</v>
      </c>
      <c r="H153" s="41" t="s">
        <v>130</v>
      </c>
      <c r="I153" s="55" t="s">
        <v>236</v>
      </c>
      <c r="J153" s="55" t="s">
        <v>352</v>
      </c>
      <c r="K153" s="77">
        <v>1</v>
      </c>
      <c r="L153" s="55" t="s">
        <v>318</v>
      </c>
      <c r="M153" s="5" t="s">
        <v>317</v>
      </c>
      <c r="N153" s="55" t="s">
        <v>316</v>
      </c>
      <c r="O153" s="55" t="s">
        <v>308</v>
      </c>
      <c r="P153" s="67">
        <v>200</v>
      </c>
      <c r="Q153" s="68">
        <v>5000</v>
      </c>
      <c r="R153" s="4">
        <f t="shared" si="5"/>
        <v>892857.1428571427</v>
      </c>
      <c r="S153" s="67">
        <f>P153*Q153</f>
        <v>1000000</v>
      </c>
    </row>
    <row r="154" spans="1:19" ht="25.5">
      <c r="A154" s="26">
        <v>136</v>
      </c>
      <c r="B154" s="24">
        <v>140</v>
      </c>
      <c r="C154" s="5" t="s">
        <v>518</v>
      </c>
      <c r="D154" s="5" t="s">
        <v>14</v>
      </c>
      <c r="E154" s="29" t="s">
        <v>350</v>
      </c>
      <c r="F154" s="29" t="s">
        <v>351</v>
      </c>
      <c r="G154" s="31" t="s">
        <v>38</v>
      </c>
      <c r="H154" s="41" t="s">
        <v>131</v>
      </c>
      <c r="I154" s="55" t="s">
        <v>236</v>
      </c>
      <c r="J154" s="55" t="s">
        <v>352</v>
      </c>
      <c r="K154" s="77">
        <v>1</v>
      </c>
      <c r="L154" s="55" t="s">
        <v>318</v>
      </c>
      <c r="M154" s="5" t="s">
        <v>317</v>
      </c>
      <c r="N154" s="55" t="s">
        <v>316</v>
      </c>
      <c r="O154" s="55" t="s">
        <v>308</v>
      </c>
      <c r="P154" s="67">
        <v>200</v>
      </c>
      <c r="Q154" s="68">
        <v>4900</v>
      </c>
      <c r="R154" s="4">
        <f t="shared" si="5"/>
        <v>874999.9999999999</v>
      </c>
      <c r="S154" s="67">
        <f>P154*Q154</f>
        <v>980000</v>
      </c>
    </row>
    <row r="155" spans="1:19" ht="25.5">
      <c r="A155" s="27">
        <v>137</v>
      </c>
      <c r="B155" s="24">
        <v>141</v>
      </c>
      <c r="C155" s="5" t="s">
        <v>518</v>
      </c>
      <c r="D155" s="5" t="s">
        <v>14</v>
      </c>
      <c r="E155" s="29" t="s">
        <v>350</v>
      </c>
      <c r="F155" s="29" t="s">
        <v>351</v>
      </c>
      <c r="G155" s="34" t="s">
        <v>40</v>
      </c>
      <c r="H155" s="41" t="s">
        <v>433</v>
      </c>
      <c r="I155" s="55" t="s">
        <v>237</v>
      </c>
      <c r="J155" s="55" t="s">
        <v>352</v>
      </c>
      <c r="K155" s="77">
        <v>1</v>
      </c>
      <c r="L155" s="55" t="s">
        <v>318</v>
      </c>
      <c r="M155" s="5" t="s">
        <v>317</v>
      </c>
      <c r="N155" s="55" t="s">
        <v>316</v>
      </c>
      <c r="O155" s="55" t="s">
        <v>304</v>
      </c>
      <c r="P155" s="67">
        <v>200</v>
      </c>
      <c r="Q155" s="68">
        <v>1900</v>
      </c>
      <c r="R155" s="4">
        <f t="shared" si="5"/>
        <v>339285.71428571426</v>
      </c>
      <c r="S155" s="67">
        <v>380000</v>
      </c>
    </row>
    <row r="156" spans="1:19" ht="25.5">
      <c r="A156" s="26">
        <v>138</v>
      </c>
      <c r="B156" s="24">
        <v>142</v>
      </c>
      <c r="C156" s="5" t="s">
        <v>518</v>
      </c>
      <c r="D156" s="5" t="s">
        <v>14</v>
      </c>
      <c r="E156" s="29" t="s">
        <v>350</v>
      </c>
      <c r="F156" s="29" t="s">
        <v>351</v>
      </c>
      <c r="G156" s="31" t="s">
        <v>43</v>
      </c>
      <c r="H156" s="41" t="s">
        <v>434</v>
      </c>
      <c r="I156" s="55" t="s">
        <v>238</v>
      </c>
      <c r="J156" s="55" t="s">
        <v>352</v>
      </c>
      <c r="K156" s="77">
        <v>1</v>
      </c>
      <c r="L156" s="55" t="s">
        <v>318</v>
      </c>
      <c r="M156" s="5" t="s">
        <v>317</v>
      </c>
      <c r="N156" s="55" t="s">
        <v>316</v>
      </c>
      <c r="O156" s="55" t="s">
        <v>339</v>
      </c>
      <c r="P156" s="67">
        <v>20</v>
      </c>
      <c r="Q156" s="68">
        <v>890</v>
      </c>
      <c r="R156" s="4">
        <f t="shared" si="5"/>
        <v>15892.857142857141</v>
      </c>
      <c r="S156" s="67">
        <v>17800</v>
      </c>
    </row>
    <row r="157" spans="1:19" ht="25.5">
      <c r="A157" s="27">
        <v>139</v>
      </c>
      <c r="B157" s="24">
        <v>143</v>
      </c>
      <c r="C157" s="5" t="s">
        <v>518</v>
      </c>
      <c r="D157" s="5" t="s">
        <v>14</v>
      </c>
      <c r="E157" s="29" t="s">
        <v>350</v>
      </c>
      <c r="F157" s="29" t="s">
        <v>351</v>
      </c>
      <c r="G157" s="34" t="s">
        <v>44</v>
      </c>
      <c r="H157" s="41" t="s">
        <v>435</v>
      </c>
      <c r="I157" s="55"/>
      <c r="J157" s="55" t="s">
        <v>352</v>
      </c>
      <c r="K157" s="77">
        <v>1</v>
      </c>
      <c r="L157" s="55" t="s">
        <v>318</v>
      </c>
      <c r="M157" s="5" t="s">
        <v>317</v>
      </c>
      <c r="N157" s="55" t="s">
        <v>316</v>
      </c>
      <c r="O157" s="55" t="s">
        <v>315</v>
      </c>
      <c r="P157" s="67">
        <v>700</v>
      </c>
      <c r="Q157" s="68">
        <v>1000</v>
      </c>
      <c r="R157" s="4">
        <f t="shared" si="5"/>
        <v>624999.9999999999</v>
      </c>
      <c r="S157" s="67">
        <v>700000</v>
      </c>
    </row>
    <row r="158" spans="1:19" ht="25.5">
      <c r="A158" s="27">
        <v>140</v>
      </c>
      <c r="B158" s="24">
        <v>144</v>
      </c>
      <c r="C158" s="5" t="s">
        <v>518</v>
      </c>
      <c r="D158" s="5" t="s">
        <v>14</v>
      </c>
      <c r="E158" s="29" t="s">
        <v>350</v>
      </c>
      <c r="F158" s="29" t="s">
        <v>351</v>
      </c>
      <c r="G158" s="34" t="s">
        <v>38</v>
      </c>
      <c r="H158" s="41" t="s">
        <v>436</v>
      </c>
      <c r="I158" s="55" t="s">
        <v>239</v>
      </c>
      <c r="J158" s="55" t="s">
        <v>352</v>
      </c>
      <c r="K158" s="77">
        <v>1</v>
      </c>
      <c r="L158" s="55" t="s">
        <v>318</v>
      </c>
      <c r="M158" s="5" t="s">
        <v>317</v>
      </c>
      <c r="N158" s="55" t="s">
        <v>316</v>
      </c>
      <c r="O158" s="55" t="s">
        <v>312</v>
      </c>
      <c r="P158" s="67">
        <v>2000</v>
      </c>
      <c r="Q158" s="68">
        <v>15</v>
      </c>
      <c r="R158" s="4">
        <f t="shared" si="5"/>
        <v>26785.714285714283</v>
      </c>
      <c r="S158" s="67">
        <v>30000</v>
      </c>
    </row>
    <row r="159" spans="1:19" ht="25.5">
      <c r="A159" s="27">
        <v>141</v>
      </c>
      <c r="B159" s="24">
        <v>145</v>
      </c>
      <c r="C159" s="5" t="s">
        <v>518</v>
      </c>
      <c r="D159" s="5" t="s">
        <v>14</v>
      </c>
      <c r="E159" s="29" t="s">
        <v>350</v>
      </c>
      <c r="F159" s="29" t="s">
        <v>351</v>
      </c>
      <c r="G159" s="34" t="s">
        <v>38</v>
      </c>
      <c r="H159" s="41" t="s">
        <v>132</v>
      </c>
      <c r="I159" s="55" t="s">
        <v>240</v>
      </c>
      <c r="J159" s="55" t="s">
        <v>352</v>
      </c>
      <c r="K159" s="77">
        <v>1</v>
      </c>
      <c r="L159" s="55" t="s">
        <v>318</v>
      </c>
      <c r="M159" s="5" t="s">
        <v>317</v>
      </c>
      <c r="N159" s="55" t="s">
        <v>316</v>
      </c>
      <c r="O159" s="55" t="s">
        <v>312</v>
      </c>
      <c r="P159" s="67">
        <v>1000</v>
      </c>
      <c r="Q159" s="68">
        <v>400</v>
      </c>
      <c r="R159" s="4">
        <f t="shared" si="5"/>
        <v>249999.99999999997</v>
      </c>
      <c r="S159" s="67">
        <v>280000</v>
      </c>
    </row>
    <row r="160" spans="1:19" ht="25.5">
      <c r="A160" s="27">
        <v>142</v>
      </c>
      <c r="B160" s="24">
        <v>146</v>
      </c>
      <c r="C160" s="5" t="s">
        <v>518</v>
      </c>
      <c r="D160" s="5" t="s">
        <v>14</v>
      </c>
      <c r="E160" s="29" t="s">
        <v>350</v>
      </c>
      <c r="F160" s="29" t="s">
        <v>351</v>
      </c>
      <c r="G160" s="34" t="s">
        <v>38</v>
      </c>
      <c r="H160" s="41" t="s">
        <v>437</v>
      </c>
      <c r="I160" s="55"/>
      <c r="J160" s="55" t="s">
        <v>352</v>
      </c>
      <c r="K160" s="77">
        <v>1</v>
      </c>
      <c r="L160" s="55" t="s">
        <v>318</v>
      </c>
      <c r="M160" s="5" t="s">
        <v>317</v>
      </c>
      <c r="N160" s="55" t="s">
        <v>316</v>
      </c>
      <c r="O160" s="55" t="s">
        <v>308</v>
      </c>
      <c r="P160" s="67">
        <v>500</v>
      </c>
      <c r="Q160" s="68">
        <v>2000</v>
      </c>
      <c r="R160" s="4">
        <f t="shared" si="5"/>
        <v>892857.1428571427</v>
      </c>
      <c r="S160" s="67">
        <v>1000000</v>
      </c>
    </row>
    <row r="161" spans="1:19" ht="25.5">
      <c r="A161" s="27">
        <v>143</v>
      </c>
      <c r="B161" s="24">
        <v>147</v>
      </c>
      <c r="C161" s="5" t="s">
        <v>518</v>
      </c>
      <c r="D161" s="5" t="s">
        <v>14</v>
      </c>
      <c r="E161" s="29" t="s">
        <v>350</v>
      </c>
      <c r="F161" s="29" t="s">
        <v>351</v>
      </c>
      <c r="G161" s="34" t="s">
        <v>38</v>
      </c>
      <c r="H161" s="41" t="s">
        <v>438</v>
      </c>
      <c r="I161" s="55"/>
      <c r="J161" s="55" t="s">
        <v>352</v>
      </c>
      <c r="K161" s="77">
        <v>1</v>
      </c>
      <c r="L161" s="55" t="s">
        <v>318</v>
      </c>
      <c r="M161" s="5" t="s">
        <v>317</v>
      </c>
      <c r="N161" s="55" t="s">
        <v>316</v>
      </c>
      <c r="O161" s="55" t="s">
        <v>308</v>
      </c>
      <c r="P161" s="67">
        <v>150</v>
      </c>
      <c r="Q161" s="68">
        <v>430</v>
      </c>
      <c r="R161" s="4">
        <f t="shared" si="5"/>
        <v>38392.85714285714</v>
      </c>
      <c r="S161" s="67">
        <v>43000</v>
      </c>
    </row>
    <row r="162" spans="1:19" ht="25.5">
      <c r="A162" s="27">
        <v>144</v>
      </c>
      <c r="B162" s="24">
        <v>148</v>
      </c>
      <c r="C162" s="5" t="s">
        <v>518</v>
      </c>
      <c r="D162" s="5" t="s">
        <v>14</v>
      </c>
      <c r="E162" s="29" t="s">
        <v>350</v>
      </c>
      <c r="F162" s="29" t="s">
        <v>351</v>
      </c>
      <c r="G162" s="34" t="s">
        <v>27</v>
      </c>
      <c r="H162" s="41" t="s">
        <v>348</v>
      </c>
      <c r="I162" s="55" t="s">
        <v>241</v>
      </c>
      <c r="J162" s="55" t="s">
        <v>352</v>
      </c>
      <c r="K162" s="77">
        <v>1</v>
      </c>
      <c r="L162" s="55" t="s">
        <v>318</v>
      </c>
      <c r="M162" s="5" t="s">
        <v>317</v>
      </c>
      <c r="N162" s="55" t="s">
        <v>316</v>
      </c>
      <c r="O162" s="55" t="s">
        <v>308</v>
      </c>
      <c r="P162" s="67">
        <v>20</v>
      </c>
      <c r="Q162" s="68">
        <v>80000</v>
      </c>
      <c r="R162" s="4">
        <f t="shared" si="5"/>
        <v>357142.8571428571</v>
      </c>
      <c r="S162" s="67">
        <v>400000</v>
      </c>
    </row>
    <row r="163" spans="1:19" ht="25.5">
      <c r="A163" s="27">
        <v>145</v>
      </c>
      <c r="B163" s="24">
        <v>149</v>
      </c>
      <c r="C163" s="5" t="s">
        <v>518</v>
      </c>
      <c r="D163" s="5" t="s">
        <v>14</v>
      </c>
      <c r="E163" s="29" t="s">
        <v>350</v>
      </c>
      <c r="F163" s="29" t="s">
        <v>351</v>
      </c>
      <c r="G163" s="31" t="s">
        <v>27</v>
      </c>
      <c r="H163" s="41" t="s">
        <v>109</v>
      </c>
      <c r="I163" s="55" t="s">
        <v>242</v>
      </c>
      <c r="J163" s="55" t="s">
        <v>352</v>
      </c>
      <c r="K163" s="78">
        <v>1</v>
      </c>
      <c r="L163" s="55" t="s">
        <v>318</v>
      </c>
      <c r="M163" s="5" t="s">
        <v>317</v>
      </c>
      <c r="N163" s="55" t="s">
        <v>316</v>
      </c>
      <c r="O163" s="55" t="s">
        <v>307</v>
      </c>
      <c r="P163" s="67">
        <v>50</v>
      </c>
      <c r="Q163" s="68">
        <v>8000</v>
      </c>
      <c r="R163" s="4">
        <f t="shared" si="5"/>
        <v>71428.57142857142</v>
      </c>
      <c r="S163" s="67">
        <v>80000</v>
      </c>
    </row>
    <row r="164" spans="1:19" ht="25.5">
      <c r="A164" s="27">
        <v>146</v>
      </c>
      <c r="B164" s="24">
        <v>150</v>
      </c>
      <c r="C164" s="5" t="s">
        <v>518</v>
      </c>
      <c r="D164" s="5" t="s">
        <v>14</v>
      </c>
      <c r="E164" s="29" t="s">
        <v>350</v>
      </c>
      <c r="F164" s="29" t="s">
        <v>351</v>
      </c>
      <c r="G164" s="31" t="s">
        <v>27</v>
      </c>
      <c r="H164" s="41" t="s">
        <v>133</v>
      </c>
      <c r="I164" s="55" t="s">
        <v>243</v>
      </c>
      <c r="J164" s="55" t="s">
        <v>352</v>
      </c>
      <c r="K164" s="78">
        <v>1</v>
      </c>
      <c r="L164" s="55" t="s">
        <v>318</v>
      </c>
      <c r="M164" s="5" t="s">
        <v>317</v>
      </c>
      <c r="N164" s="55" t="s">
        <v>316</v>
      </c>
      <c r="O164" s="55" t="s">
        <v>307</v>
      </c>
      <c r="P164" s="67">
        <v>5</v>
      </c>
      <c r="Q164" s="68">
        <v>8000</v>
      </c>
      <c r="R164" s="4">
        <f t="shared" si="5"/>
        <v>35714.28571428571</v>
      </c>
      <c r="S164" s="67">
        <v>40000</v>
      </c>
    </row>
    <row r="165" spans="1:19" ht="25.5">
      <c r="A165" s="27">
        <v>147</v>
      </c>
      <c r="B165" s="24">
        <v>151</v>
      </c>
      <c r="C165" s="5" t="s">
        <v>518</v>
      </c>
      <c r="D165" s="5" t="s">
        <v>14</v>
      </c>
      <c r="E165" s="29" t="s">
        <v>350</v>
      </c>
      <c r="F165" s="29" t="s">
        <v>351</v>
      </c>
      <c r="G165" s="31" t="s">
        <v>27</v>
      </c>
      <c r="H165" s="41" t="s">
        <v>134</v>
      </c>
      <c r="I165" s="55" t="s">
        <v>244</v>
      </c>
      <c r="J165" s="55" t="s">
        <v>352</v>
      </c>
      <c r="K165" s="77">
        <v>1</v>
      </c>
      <c r="L165" s="55" t="s">
        <v>318</v>
      </c>
      <c r="M165" s="5" t="s">
        <v>317</v>
      </c>
      <c r="N165" s="55" t="s">
        <v>316</v>
      </c>
      <c r="O165" s="55" t="s">
        <v>307</v>
      </c>
      <c r="P165" s="67">
        <v>5</v>
      </c>
      <c r="Q165" s="68">
        <v>9000</v>
      </c>
      <c r="R165" s="4">
        <f t="shared" si="5"/>
        <v>40178.57142857143</v>
      </c>
      <c r="S165" s="67">
        <v>45000</v>
      </c>
    </row>
    <row r="166" spans="1:19" ht="25.5">
      <c r="A166" s="27">
        <v>148</v>
      </c>
      <c r="B166" s="24">
        <v>152</v>
      </c>
      <c r="C166" s="5" t="s">
        <v>518</v>
      </c>
      <c r="D166" s="5" t="s">
        <v>14</v>
      </c>
      <c r="E166" s="29" t="s">
        <v>350</v>
      </c>
      <c r="F166" s="29" t="s">
        <v>351</v>
      </c>
      <c r="G166" s="31" t="s">
        <v>27</v>
      </c>
      <c r="H166" s="41" t="s">
        <v>135</v>
      </c>
      <c r="I166" s="55" t="s">
        <v>245</v>
      </c>
      <c r="J166" s="55" t="s">
        <v>352</v>
      </c>
      <c r="K166" s="77">
        <v>1</v>
      </c>
      <c r="L166" s="55" t="s">
        <v>318</v>
      </c>
      <c r="M166" s="5" t="s">
        <v>317</v>
      </c>
      <c r="N166" s="55" t="s">
        <v>316</v>
      </c>
      <c r="O166" s="55" t="s">
        <v>308</v>
      </c>
      <c r="P166" s="67">
        <v>20</v>
      </c>
      <c r="Q166" s="68">
        <v>89600</v>
      </c>
      <c r="R166" s="4">
        <f t="shared" si="5"/>
        <v>399999.99999999994</v>
      </c>
      <c r="S166" s="67">
        <v>448000</v>
      </c>
    </row>
    <row r="167" spans="1:19" ht="25.5">
      <c r="A167" s="27">
        <v>149</v>
      </c>
      <c r="B167" s="24">
        <v>153</v>
      </c>
      <c r="C167" s="5" t="s">
        <v>518</v>
      </c>
      <c r="D167" s="5" t="s">
        <v>14</v>
      </c>
      <c r="E167" s="29" t="s">
        <v>350</v>
      </c>
      <c r="F167" s="29" t="s">
        <v>351</v>
      </c>
      <c r="G167" s="31" t="s">
        <v>27</v>
      </c>
      <c r="H167" s="41" t="s">
        <v>114</v>
      </c>
      <c r="I167" s="55" t="s">
        <v>246</v>
      </c>
      <c r="J167" s="55" t="s">
        <v>352</v>
      </c>
      <c r="K167" s="77">
        <v>1</v>
      </c>
      <c r="L167" s="55" t="s">
        <v>318</v>
      </c>
      <c r="M167" s="5" t="s">
        <v>317</v>
      </c>
      <c r="N167" s="55" t="s">
        <v>316</v>
      </c>
      <c r="O167" s="55" t="s">
        <v>308</v>
      </c>
      <c r="P167" s="67">
        <v>300</v>
      </c>
      <c r="Q167" s="68">
        <v>3800</v>
      </c>
      <c r="R167" s="4">
        <f t="shared" si="5"/>
        <v>339285.71428571426</v>
      </c>
      <c r="S167" s="67">
        <v>380000</v>
      </c>
    </row>
    <row r="168" spans="1:19" ht="25.5">
      <c r="A168" s="27">
        <v>150</v>
      </c>
      <c r="B168" s="24">
        <v>154</v>
      </c>
      <c r="C168" s="5" t="s">
        <v>518</v>
      </c>
      <c r="D168" s="5" t="s">
        <v>14</v>
      </c>
      <c r="E168" s="29" t="s">
        <v>350</v>
      </c>
      <c r="F168" s="29" t="s">
        <v>351</v>
      </c>
      <c r="G168" s="31" t="s">
        <v>27</v>
      </c>
      <c r="H168" s="41" t="s">
        <v>432</v>
      </c>
      <c r="I168" s="55" t="s">
        <v>247</v>
      </c>
      <c r="J168" s="55" t="s">
        <v>352</v>
      </c>
      <c r="K168" s="77">
        <v>1</v>
      </c>
      <c r="L168" s="55" t="s">
        <v>318</v>
      </c>
      <c r="M168" s="5" t="s">
        <v>317</v>
      </c>
      <c r="N168" s="55" t="s">
        <v>316</v>
      </c>
      <c r="O168" s="55" t="s">
        <v>308</v>
      </c>
      <c r="P168" s="67">
        <v>200</v>
      </c>
      <c r="Q168" s="68">
        <v>3700</v>
      </c>
      <c r="R168" s="4">
        <f t="shared" si="5"/>
        <v>330357.14285714284</v>
      </c>
      <c r="S168" s="67">
        <v>370000</v>
      </c>
    </row>
    <row r="169" spans="1:19" ht="25.5">
      <c r="A169" s="27">
        <v>151</v>
      </c>
      <c r="B169" s="24">
        <v>155</v>
      </c>
      <c r="C169" s="5" t="s">
        <v>518</v>
      </c>
      <c r="D169" s="5" t="s">
        <v>14</v>
      </c>
      <c r="E169" s="29" t="s">
        <v>350</v>
      </c>
      <c r="F169" s="29" t="s">
        <v>351</v>
      </c>
      <c r="G169" s="31" t="s">
        <v>27</v>
      </c>
      <c r="H169" s="41" t="s">
        <v>113</v>
      </c>
      <c r="I169" s="55" t="s">
        <v>248</v>
      </c>
      <c r="J169" s="55" t="s">
        <v>352</v>
      </c>
      <c r="K169" s="77">
        <v>1</v>
      </c>
      <c r="L169" s="55" t="s">
        <v>318</v>
      </c>
      <c r="M169" s="5" t="s">
        <v>317</v>
      </c>
      <c r="N169" s="55" t="s">
        <v>316</v>
      </c>
      <c r="O169" s="55" t="s">
        <v>308</v>
      </c>
      <c r="P169" s="67">
        <v>200</v>
      </c>
      <c r="Q169" s="68">
        <v>3700</v>
      </c>
      <c r="R169" s="4">
        <f t="shared" si="5"/>
        <v>330357.14285714284</v>
      </c>
      <c r="S169" s="67">
        <v>370000</v>
      </c>
    </row>
    <row r="170" spans="1:19" ht="25.5">
      <c r="A170" s="27">
        <v>152</v>
      </c>
      <c r="B170" s="24">
        <v>156</v>
      </c>
      <c r="C170" s="5" t="s">
        <v>518</v>
      </c>
      <c r="D170" s="5" t="s">
        <v>14</v>
      </c>
      <c r="E170" s="29" t="s">
        <v>350</v>
      </c>
      <c r="F170" s="29" t="s">
        <v>351</v>
      </c>
      <c r="G170" s="1" t="s">
        <v>27</v>
      </c>
      <c r="H170" s="40" t="s">
        <v>136</v>
      </c>
      <c r="I170" s="5" t="s">
        <v>249</v>
      </c>
      <c r="J170" s="55" t="s">
        <v>352</v>
      </c>
      <c r="K170" s="77">
        <v>1</v>
      </c>
      <c r="L170" s="5" t="s">
        <v>318</v>
      </c>
      <c r="M170" s="5" t="s">
        <v>317</v>
      </c>
      <c r="N170" s="5" t="s">
        <v>316</v>
      </c>
      <c r="O170" s="55" t="s">
        <v>308</v>
      </c>
      <c r="P170" s="4">
        <v>10</v>
      </c>
      <c r="Q170" s="64">
        <v>162000</v>
      </c>
      <c r="R170" s="4">
        <f t="shared" si="5"/>
        <v>1446428.5714285714</v>
      </c>
      <c r="S170" s="4">
        <v>1620000</v>
      </c>
    </row>
    <row r="171" spans="1:19" ht="25.5">
      <c r="A171" s="27">
        <v>153</v>
      </c>
      <c r="B171" s="24">
        <v>157</v>
      </c>
      <c r="C171" s="5" t="s">
        <v>518</v>
      </c>
      <c r="D171" s="5" t="s">
        <v>14</v>
      </c>
      <c r="E171" s="29" t="s">
        <v>350</v>
      </c>
      <c r="F171" s="29" t="s">
        <v>351</v>
      </c>
      <c r="G171" s="1" t="s">
        <v>27</v>
      </c>
      <c r="H171" s="40" t="s">
        <v>137</v>
      </c>
      <c r="I171" s="5" t="s">
        <v>250</v>
      </c>
      <c r="J171" s="55" t="s">
        <v>352</v>
      </c>
      <c r="K171" s="77">
        <v>1</v>
      </c>
      <c r="L171" s="5" t="s">
        <v>318</v>
      </c>
      <c r="M171" s="5" t="s">
        <v>317</v>
      </c>
      <c r="N171" s="5" t="s">
        <v>316</v>
      </c>
      <c r="O171" s="55" t="s">
        <v>308</v>
      </c>
      <c r="P171" s="4">
        <v>5</v>
      </c>
      <c r="Q171" s="64">
        <v>8000</v>
      </c>
      <c r="R171" s="4">
        <f t="shared" si="5"/>
        <v>35714.28571428571</v>
      </c>
      <c r="S171" s="4">
        <v>40000</v>
      </c>
    </row>
    <row r="172" spans="1:19" ht="25.5">
      <c r="A172" s="27">
        <v>154</v>
      </c>
      <c r="B172" s="24">
        <v>158</v>
      </c>
      <c r="C172" s="5" t="s">
        <v>518</v>
      </c>
      <c r="D172" s="5" t="s">
        <v>14</v>
      </c>
      <c r="E172" s="29" t="s">
        <v>350</v>
      </c>
      <c r="F172" s="29" t="s">
        <v>351</v>
      </c>
      <c r="G172" s="1" t="s">
        <v>27</v>
      </c>
      <c r="H172" s="40" t="s">
        <v>349</v>
      </c>
      <c r="I172" s="5" t="s">
        <v>251</v>
      </c>
      <c r="J172" s="55" t="s">
        <v>352</v>
      </c>
      <c r="K172" s="77">
        <v>1</v>
      </c>
      <c r="L172" s="5" t="s">
        <v>318</v>
      </c>
      <c r="M172" s="5" t="s">
        <v>317</v>
      </c>
      <c r="N172" s="5" t="s">
        <v>316</v>
      </c>
      <c r="O172" s="55" t="s">
        <v>308</v>
      </c>
      <c r="P172" s="4">
        <v>5</v>
      </c>
      <c r="Q172" s="64">
        <v>5000</v>
      </c>
      <c r="R172" s="4">
        <f t="shared" si="5"/>
        <v>22321.42857142857</v>
      </c>
      <c r="S172" s="4">
        <v>25000</v>
      </c>
    </row>
    <row r="173" spans="1:19" ht="25.5">
      <c r="A173" s="27">
        <v>155</v>
      </c>
      <c r="B173" s="24">
        <v>159</v>
      </c>
      <c r="C173" s="5" t="s">
        <v>518</v>
      </c>
      <c r="D173" s="5" t="s">
        <v>14</v>
      </c>
      <c r="E173" s="29" t="s">
        <v>350</v>
      </c>
      <c r="F173" s="29" t="s">
        <v>351</v>
      </c>
      <c r="G173" s="34" t="s">
        <v>27</v>
      </c>
      <c r="H173" s="41" t="s">
        <v>138</v>
      </c>
      <c r="I173" s="55" t="s">
        <v>252</v>
      </c>
      <c r="J173" s="55" t="s">
        <v>352</v>
      </c>
      <c r="K173" s="77">
        <v>1</v>
      </c>
      <c r="L173" s="55" t="s">
        <v>318</v>
      </c>
      <c r="M173" s="5" t="s">
        <v>317</v>
      </c>
      <c r="N173" s="55" t="s">
        <v>316</v>
      </c>
      <c r="O173" s="55" t="s">
        <v>308</v>
      </c>
      <c r="P173" s="67">
        <v>20</v>
      </c>
      <c r="Q173" s="68">
        <v>20000</v>
      </c>
      <c r="R173" s="4">
        <f t="shared" si="5"/>
        <v>357142.8571428571</v>
      </c>
      <c r="S173" s="67">
        <f>P173*Q173</f>
        <v>400000</v>
      </c>
    </row>
    <row r="174" spans="1:19" ht="25.5">
      <c r="A174" s="26">
        <v>156</v>
      </c>
      <c r="B174" s="24">
        <v>160</v>
      </c>
      <c r="C174" s="5" t="s">
        <v>518</v>
      </c>
      <c r="D174" s="5" t="s">
        <v>14</v>
      </c>
      <c r="E174" s="29" t="s">
        <v>350</v>
      </c>
      <c r="F174" s="29" t="s">
        <v>351</v>
      </c>
      <c r="G174" s="34" t="s">
        <v>27</v>
      </c>
      <c r="H174" s="41" t="s">
        <v>139</v>
      </c>
      <c r="I174" s="55" t="s">
        <v>253</v>
      </c>
      <c r="J174" s="55" t="s">
        <v>352</v>
      </c>
      <c r="K174" s="77">
        <v>1</v>
      </c>
      <c r="L174" s="55" t="s">
        <v>318</v>
      </c>
      <c r="M174" s="5" t="s">
        <v>317</v>
      </c>
      <c r="N174" s="55" t="s">
        <v>316</v>
      </c>
      <c r="O174" s="55" t="s">
        <v>308</v>
      </c>
      <c r="P174" s="67">
        <v>20</v>
      </c>
      <c r="Q174" s="68">
        <v>20000</v>
      </c>
      <c r="R174" s="4">
        <f t="shared" si="5"/>
        <v>357142.8571428571</v>
      </c>
      <c r="S174" s="67">
        <f>P174*Q174</f>
        <v>400000</v>
      </c>
    </row>
    <row r="175" spans="1:19" ht="25.5">
      <c r="A175" s="26">
        <v>157</v>
      </c>
      <c r="B175" s="24">
        <v>161</v>
      </c>
      <c r="C175" s="5" t="s">
        <v>518</v>
      </c>
      <c r="D175" s="5" t="s">
        <v>14</v>
      </c>
      <c r="E175" s="29" t="s">
        <v>350</v>
      </c>
      <c r="F175" s="29" t="s">
        <v>351</v>
      </c>
      <c r="G175" s="34" t="s">
        <v>27</v>
      </c>
      <c r="H175" s="41" t="s">
        <v>140</v>
      </c>
      <c r="I175" s="55" t="s">
        <v>254</v>
      </c>
      <c r="J175" s="55" t="s">
        <v>352</v>
      </c>
      <c r="K175" s="77">
        <v>1</v>
      </c>
      <c r="L175" s="55" t="s">
        <v>318</v>
      </c>
      <c r="M175" s="5" t="s">
        <v>317</v>
      </c>
      <c r="N175" s="55" t="s">
        <v>316</v>
      </c>
      <c r="O175" s="55" t="s">
        <v>308</v>
      </c>
      <c r="P175" s="67">
        <v>5</v>
      </c>
      <c r="Q175" s="68">
        <v>4000</v>
      </c>
      <c r="R175" s="4">
        <f t="shared" si="5"/>
        <v>17857.142857142855</v>
      </c>
      <c r="S175" s="67">
        <f>P175*Q175</f>
        <v>20000</v>
      </c>
    </row>
    <row r="176" spans="1:19" ht="25.5">
      <c r="A176" s="26">
        <v>158</v>
      </c>
      <c r="B176" s="24">
        <v>162</v>
      </c>
      <c r="C176" s="5" t="s">
        <v>518</v>
      </c>
      <c r="D176" s="5" t="s">
        <v>14</v>
      </c>
      <c r="E176" s="29" t="s">
        <v>350</v>
      </c>
      <c r="F176" s="29" t="s">
        <v>351</v>
      </c>
      <c r="G176" s="34" t="s">
        <v>27</v>
      </c>
      <c r="H176" s="41" t="s">
        <v>141</v>
      </c>
      <c r="I176" s="55" t="s">
        <v>255</v>
      </c>
      <c r="J176" s="55" t="s">
        <v>352</v>
      </c>
      <c r="K176" s="77">
        <v>1</v>
      </c>
      <c r="L176" s="55" t="s">
        <v>318</v>
      </c>
      <c r="M176" s="5" t="s">
        <v>317</v>
      </c>
      <c r="N176" s="55" t="s">
        <v>316</v>
      </c>
      <c r="O176" s="55" t="s">
        <v>308</v>
      </c>
      <c r="P176" s="67">
        <v>5</v>
      </c>
      <c r="Q176" s="68">
        <v>3500</v>
      </c>
      <c r="R176" s="4">
        <f t="shared" si="5"/>
        <v>15624.999999999998</v>
      </c>
      <c r="S176" s="67">
        <f>P176*Q176</f>
        <v>17500</v>
      </c>
    </row>
    <row r="177" spans="1:19" ht="25.5">
      <c r="A177" s="27">
        <v>159</v>
      </c>
      <c r="B177" s="24">
        <v>163</v>
      </c>
      <c r="C177" s="5" t="s">
        <v>518</v>
      </c>
      <c r="D177" s="5" t="s">
        <v>14</v>
      </c>
      <c r="E177" s="29" t="s">
        <v>350</v>
      </c>
      <c r="F177" s="29" t="s">
        <v>351</v>
      </c>
      <c r="G177" s="1" t="s">
        <v>27</v>
      </c>
      <c r="H177" s="40" t="s">
        <v>431</v>
      </c>
      <c r="I177" s="5" t="s">
        <v>256</v>
      </c>
      <c r="J177" s="55" t="s">
        <v>352</v>
      </c>
      <c r="K177" s="77">
        <v>1</v>
      </c>
      <c r="L177" s="5" t="s">
        <v>318</v>
      </c>
      <c r="M177" s="5" t="s">
        <v>317</v>
      </c>
      <c r="N177" s="5" t="s">
        <v>316</v>
      </c>
      <c r="O177" s="55" t="s">
        <v>308</v>
      </c>
      <c r="P177" s="4">
        <v>5</v>
      </c>
      <c r="Q177" s="64">
        <v>12000</v>
      </c>
      <c r="R177" s="4">
        <f t="shared" si="5"/>
        <v>53571.428571428565</v>
      </c>
      <c r="S177" s="4">
        <v>60000</v>
      </c>
    </row>
    <row r="178" spans="1:19" ht="25.5">
      <c r="A178" s="27">
        <v>160</v>
      </c>
      <c r="B178" s="24">
        <v>164</v>
      </c>
      <c r="C178" s="5" t="s">
        <v>518</v>
      </c>
      <c r="D178" s="5" t="s">
        <v>14</v>
      </c>
      <c r="E178" s="29" t="s">
        <v>350</v>
      </c>
      <c r="F178" s="29" t="s">
        <v>351</v>
      </c>
      <c r="G178" s="34" t="s">
        <v>27</v>
      </c>
      <c r="H178" s="41" t="s">
        <v>142</v>
      </c>
      <c r="I178" s="55" t="s">
        <v>257</v>
      </c>
      <c r="J178" s="55" t="s">
        <v>352</v>
      </c>
      <c r="K178" s="77">
        <v>1</v>
      </c>
      <c r="L178" s="55" t="s">
        <v>318</v>
      </c>
      <c r="M178" s="5" t="s">
        <v>317</v>
      </c>
      <c r="N178" s="55" t="s">
        <v>316</v>
      </c>
      <c r="O178" s="55" t="s">
        <v>308</v>
      </c>
      <c r="P178" s="67">
        <v>10</v>
      </c>
      <c r="Q178" s="68">
        <v>23000</v>
      </c>
      <c r="R178" s="4">
        <f t="shared" si="5"/>
        <v>205357.14285714284</v>
      </c>
      <c r="S178" s="67">
        <v>230000</v>
      </c>
    </row>
    <row r="179" spans="1:19" ht="25.5">
      <c r="A179" s="27">
        <v>161</v>
      </c>
      <c r="B179" s="24">
        <v>165</v>
      </c>
      <c r="C179" s="5" t="s">
        <v>518</v>
      </c>
      <c r="D179" s="5" t="s">
        <v>14</v>
      </c>
      <c r="E179" s="29" t="s">
        <v>350</v>
      </c>
      <c r="F179" s="29" t="s">
        <v>351</v>
      </c>
      <c r="G179" s="34" t="s">
        <v>27</v>
      </c>
      <c r="H179" s="41" t="s">
        <v>430</v>
      </c>
      <c r="I179" s="55" t="s">
        <v>258</v>
      </c>
      <c r="J179" s="55" t="s">
        <v>352</v>
      </c>
      <c r="K179" s="77">
        <v>1</v>
      </c>
      <c r="L179" s="55" t="s">
        <v>318</v>
      </c>
      <c r="M179" s="5" t="s">
        <v>317</v>
      </c>
      <c r="N179" s="55" t="s">
        <v>316</v>
      </c>
      <c r="O179" s="55" t="s">
        <v>308</v>
      </c>
      <c r="P179" s="67">
        <v>100</v>
      </c>
      <c r="Q179" s="68">
        <v>900</v>
      </c>
      <c r="R179" s="4">
        <f t="shared" si="5"/>
        <v>80357.14285714286</v>
      </c>
      <c r="S179" s="67">
        <v>90000</v>
      </c>
    </row>
    <row r="180" spans="1:19" ht="25.5">
      <c r="A180" s="27">
        <v>162</v>
      </c>
      <c r="B180" s="24">
        <v>166</v>
      </c>
      <c r="C180" s="5" t="s">
        <v>518</v>
      </c>
      <c r="D180" s="5" t="s">
        <v>14</v>
      </c>
      <c r="E180" s="29" t="s">
        <v>350</v>
      </c>
      <c r="F180" s="29" t="s">
        <v>351</v>
      </c>
      <c r="G180" s="37" t="s">
        <v>33</v>
      </c>
      <c r="H180" s="40" t="s">
        <v>429</v>
      </c>
      <c r="I180" s="5" t="s">
        <v>259</v>
      </c>
      <c r="J180" s="55" t="s">
        <v>352</v>
      </c>
      <c r="K180" s="77">
        <v>1</v>
      </c>
      <c r="L180" s="5" t="s">
        <v>318</v>
      </c>
      <c r="M180" s="5" t="s">
        <v>317</v>
      </c>
      <c r="N180" s="5" t="s">
        <v>316</v>
      </c>
      <c r="O180" s="55" t="s">
        <v>308</v>
      </c>
      <c r="P180" s="4">
        <v>10</v>
      </c>
      <c r="Q180" s="64">
        <v>600</v>
      </c>
      <c r="R180" s="4">
        <f t="shared" si="5"/>
        <v>5357.142857142857</v>
      </c>
      <c r="S180" s="4">
        <v>6000</v>
      </c>
    </row>
    <row r="181" spans="1:19" ht="25.5">
      <c r="A181" s="26">
        <v>163</v>
      </c>
      <c r="B181" s="24">
        <v>167</v>
      </c>
      <c r="C181" s="5" t="s">
        <v>518</v>
      </c>
      <c r="D181" s="5" t="s">
        <v>14</v>
      </c>
      <c r="E181" s="29" t="s">
        <v>350</v>
      </c>
      <c r="F181" s="29" t="s">
        <v>351</v>
      </c>
      <c r="G181" s="29"/>
      <c r="H181" s="40" t="s">
        <v>428</v>
      </c>
      <c r="I181" s="5" t="s">
        <v>260</v>
      </c>
      <c r="J181" s="55" t="s">
        <v>352</v>
      </c>
      <c r="K181" s="77">
        <v>1</v>
      </c>
      <c r="L181" s="5" t="s">
        <v>318</v>
      </c>
      <c r="M181" s="5" t="s">
        <v>317</v>
      </c>
      <c r="N181" s="5" t="s">
        <v>316</v>
      </c>
      <c r="O181" s="55" t="s">
        <v>308</v>
      </c>
      <c r="P181" s="4">
        <v>2</v>
      </c>
      <c r="Q181" s="64">
        <v>2300</v>
      </c>
      <c r="R181" s="4">
        <f t="shared" si="5"/>
        <v>4107.142857142857</v>
      </c>
      <c r="S181" s="4">
        <v>4600</v>
      </c>
    </row>
    <row r="182" spans="1:19" ht="25.5">
      <c r="A182" s="27">
        <v>164</v>
      </c>
      <c r="B182" s="24">
        <v>168</v>
      </c>
      <c r="C182" s="5" t="s">
        <v>518</v>
      </c>
      <c r="D182" s="5" t="s">
        <v>14</v>
      </c>
      <c r="E182" s="29" t="s">
        <v>350</v>
      </c>
      <c r="F182" s="29" t="s">
        <v>351</v>
      </c>
      <c r="G182" s="1" t="s">
        <v>27</v>
      </c>
      <c r="H182" s="40" t="s">
        <v>143</v>
      </c>
      <c r="I182" s="5" t="s">
        <v>261</v>
      </c>
      <c r="J182" s="55" t="s">
        <v>352</v>
      </c>
      <c r="K182" s="77">
        <v>1</v>
      </c>
      <c r="L182" s="5" t="s">
        <v>318</v>
      </c>
      <c r="M182" s="5" t="s">
        <v>317</v>
      </c>
      <c r="N182" s="5" t="s">
        <v>316</v>
      </c>
      <c r="O182" s="55" t="s">
        <v>308</v>
      </c>
      <c r="P182" s="4">
        <v>4</v>
      </c>
      <c r="Q182" s="64">
        <v>2000</v>
      </c>
      <c r="R182" s="4">
        <f t="shared" si="5"/>
        <v>7142.857142857142</v>
      </c>
      <c r="S182" s="4">
        <v>8000</v>
      </c>
    </row>
    <row r="183" spans="1:19" ht="25.5">
      <c r="A183" s="27">
        <v>165</v>
      </c>
      <c r="B183" s="24">
        <v>169</v>
      </c>
      <c r="C183" s="5" t="s">
        <v>518</v>
      </c>
      <c r="D183" s="5" t="s">
        <v>14</v>
      </c>
      <c r="E183" s="29" t="s">
        <v>350</v>
      </c>
      <c r="F183" s="29" t="s">
        <v>351</v>
      </c>
      <c r="G183" s="29" t="s">
        <v>29</v>
      </c>
      <c r="H183" s="40" t="s">
        <v>144</v>
      </c>
      <c r="I183" s="5" t="s">
        <v>194</v>
      </c>
      <c r="J183" s="55" t="s">
        <v>352</v>
      </c>
      <c r="K183" s="77">
        <v>1</v>
      </c>
      <c r="L183" s="5" t="s">
        <v>318</v>
      </c>
      <c r="M183" s="5" t="s">
        <v>317</v>
      </c>
      <c r="N183" s="5" t="s">
        <v>316</v>
      </c>
      <c r="O183" s="55" t="s">
        <v>308</v>
      </c>
      <c r="P183" s="4">
        <v>4</v>
      </c>
      <c r="Q183" s="64">
        <v>700</v>
      </c>
      <c r="R183" s="4">
        <f t="shared" si="5"/>
        <v>2499.9999999999995</v>
      </c>
      <c r="S183" s="4">
        <v>2800</v>
      </c>
    </row>
    <row r="184" spans="1:19" ht="25.5">
      <c r="A184" s="26">
        <v>166</v>
      </c>
      <c r="B184" s="24">
        <v>170</v>
      </c>
      <c r="C184" s="5" t="s">
        <v>518</v>
      </c>
      <c r="D184" s="5" t="s">
        <v>14</v>
      </c>
      <c r="E184" s="29" t="s">
        <v>350</v>
      </c>
      <c r="F184" s="29" t="s">
        <v>351</v>
      </c>
      <c r="G184" s="31" t="s">
        <v>29</v>
      </c>
      <c r="H184" s="41" t="s">
        <v>427</v>
      </c>
      <c r="I184" s="55" t="s">
        <v>203</v>
      </c>
      <c r="J184" s="55" t="s">
        <v>352</v>
      </c>
      <c r="K184" s="77">
        <v>1</v>
      </c>
      <c r="L184" s="55" t="s">
        <v>318</v>
      </c>
      <c r="M184" s="5" t="s">
        <v>317</v>
      </c>
      <c r="N184" s="55" t="s">
        <v>316</v>
      </c>
      <c r="O184" s="55" t="s">
        <v>308</v>
      </c>
      <c r="P184" s="67">
        <v>250</v>
      </c>
      <c r="Q184" s="68">
        <v>700</v>
      </c>
      <c r="R184" s="4">
        <f t="shared" si="5"/>
        <v>156249.99999999997</v>
      </c>
      <c r="S184" s="67">
        <v>175000</v>
      </c>
    </row>
    <row r="185" spans="1:19" ht="25.5">
      <c r="A185" s="26">
        <v>167</v>
      </c>
      <c r="B185" s="24">
        <v>171</v>
      </c>
      <c r="C185" s="5" t="s">
        <v>518</v>
      </c>
      <c r="D185" s="5" t="s">
        <v>14</v>
      </c>
      <c r="E185" s="29" t="s">
        <v>350</v>
      </c>
      <c r="F185" s="29" t="s">
        <v>351</v>
      </c>
      <c r="G185" s="34" t="s">
        <v>29</v>
      </c>
      <c r="H185" s="41" t="s">
        <v>426</v>
      </c>
      <c r="I185" s="55" t="s">
        <v>204</v>
      </c>
      <c r="J185" s="55" t="s">
        <v>352</v>
      </c>
      <c r="K185" s="77">
        <v>1</v>
      </c>
      <c r="L185" s="55" t="s">
        <v>318</v>
      </c>
      <c r="M185" s="5" t="s">
        <v>317</v>
      </c>
      <c r="N185" s="55" t="s">
        <v>316</v>
      </c>
      <c r="O185" s="55" t="s">
        <v>308</v>
      </c>
      <c r="P185" s="67">
        <v>100</v>
      </c>
      <c r="Q185" s="68">
        <v>700</v>
      </c>
      <c r="R185" s="4">
        <f t="shared" si="5"/>
        <v>62499.99999999999</v>
      </c>
      <c r="S185" s="67">
        <v>70000</v>
      </c>
    </row>
    <row r="186" spans="1:19" ht="25.5">
      <c r="A186" s="26">
        <v>168</v>
      </c>
      <c r="B186" s="24">
        <v>172</v>
      </c>
      <c r="C186" s="5" t="s">
        <v>518</v>
      </c>
      <c r="D186" s="5" t="s">
        <v>14</v>
      </c>
      <c r="E186" s="29" t="s">
        <v>350</v>
      </c>
      <c r="F186" s="29" t="s">
        <v>351</v>
      </c>
      <c r="G186" s="1" t="s">
        <v>27</v>
      </c>
      <c r="H186" s="40" t="s">
        <v>145</v>
      </c>
      <c r="I186" s="5" t="s">
        <v>262</v>
      </c>
      <c r="J186" s="55" t="s">
        <v>352</v>
      </c>
      <c r="K186" s="77">
        <v>1</v>
      </c>
      <c r="L186" s="5" t="s">
        <v>318</v>
      </c>
      <c r="M186" s="5" t="s">
        <v>317</v>
      </c>
      <c r="N186" s="5" t="s">
        <v>316</v>
      </c>
      <c r="O186" s="55" t="s">
        <v>308</v>
      </c>
      <c r="P186" s="4">
        <v>2</v>
      </c>
      <c r="Q186" s="64">
        <v>12000</v>
      </c>
      <c r="R186" s="4">
        <f t="shared" si="5"/>
        <v>21428.571428571428</v>
      </c>
      <c r="S186" s="4">
        <v>24000</v>
      </c>
    </row>
    <row r="187" spans="1:19" ht="25.5">
      <c r="A187" s="26">
        <v>169</v>
      </c>
      <c r="B187" s="24">
        <v>173</v>
      </c>
      <c r="C187" s="5" t="s">
        <v>518</v>
      </c>
      <c r="D187" s="5" t="s">
        <v>14</v>
      </c>
      <c r="E187" s="29" t="s">
        <v>350</v>
      </c>
      <c r="F187" s="29" t="s">
        <v>351</v>
      </c>
      <c r="G187" s="1" t="s">
        <v>27</v>
      </c>
      <c r="H187" s="40" t="s">
        <v>146</v>
      </c>
      <c r="I187" s="5" t="s">
        <v>263</v>
      </c>
      <c r="J187" s="55" t="s">
        <v>352</v>
      </c>
      <c r="K187" s="77">
        <v>1</v>
      </c>
      <c r="L187" s="5" t="s">
        <v>318</v>
      </c>
      <c r="M187" s="5" t="s">
        <v>317</v>
      </c>
      <c r="N187" s="5" t="s">
        <v>316</v>
      </c>
      <c r="O187" s="55" t="s">
        <v>308</v>
      </c>
      <c r="P187" s="4">
        <v>2</v>
      </c>
      <c r="Q187" s="64">
        <v>12000</v>
      </c>
      <c r="R187" s="4">
        <f t="shared" si="5"/>
        <v>21428.571428571428</v>
      </c>
      <c r="S187" s="4">
        <v>24000</v>
      </c>
    </row>
    <row r="188" spans="1:19" ht="25.5">
      <c r="A188" s="27">
        <v>170</v>
      </c>
      <c r="B188" s="24">
        <v>174</v>
      </c>
      <c r="C188" s="5" t="s">
        <v>518</v>
      </c>
      <c r="D188" s="5" t="s">
        <v>14</v>
      </c>
      <c r="E188" s="29" t="s">
        <v>350</v>
      </c>
      <c r="F188" s="29" t="s">
        <v>351</v>
      </c>
      <c r="G188" s="34" t="s">
        <v>27</v>
      </c>
      <c r="H188" s="41" t="s">
        <v>119</v>
      </c>
      <c r="I188" s="55" t="s">
        <v>264</v>
      </c>
      <c r="J188" s="55" t="s">
        <v>352</v>
      </c>
      <c r="K188" s="77">
        <v>1</v>
      </c>
      <c r="L188" s="55" t="s">
        <v>318</v>
      </c>
      <c r="M188" s="5" t="s">
        <v>317</v>
      </c>
      <c r="N188" s="55" t="s">
        <v>316</v>
      </c>
      <c r="O188" s="55" t="s">
        <v>308</v>
      </c>
      <c r="P188" s="67">
        <v>30</v>
      </c>
      <c r="Q188" s="68">
        <v>1500</v>
      </c>
      <c r="R188" s="4">
        <f t="shared" si="5"/>
        <v>40178.57142857143</v>
      </c>
      <c r="S188" s="67">
        <v>45000</v>
      </c>
    </row>
    <row r="189" spans="1:19" ht="25.5">
      <c r="A189" s="27">
        <v>171</v>
      </c>
      <c r="B189" s="24">
        <v>175</v>
      </c>
      <c r="C189" s="5" t="s">
        <v>518</v>
      </c>
      <c r="D189" s="5" t="s">
        <v>14</v>
      </c>
      <c r="E189" s="29" t="s">
        <v>350</v>
      </c>
      <c r="F189" s="29" t="s">
        <v>351</v>
      </c>
      <c r="G189" s="34" t="s">
        <v>26</v>
      </c>
      <c r="H189" s="41" t="s">
        <v>425</v>
      </c>
      <c r="I189" s="55" t="s">
        <v>265</v>
      </c>
      <c r="J189" s="55" t="s">
        <v>352</v>
      </c>
      <c r="K189" s="77">
        <v>1</v>
      </c>
      <c r="L189" s="55" t="s">
        <v>318</v>
      </c>
      <c r="M189" s="5" t="s">
        <v>317</v>
      </c>
      <c r="N189" s="55" t="s">
        <v>316</v>
      </c>
      <c r="O189" s="55" t="s">
        <v>308</v>
      </c>
      <c r="P189" s="67">
        <v>5</v>
      </c>
      <c r="Q189" s="68">
        <v>480000</v>
      </c>
      <c r="R189" s="4">
        <f t="shared" si="5"/>
        <v>2142857.1428571427</v>
      </c>
      <c r="S189" s="67">
        <v>2400000</v>
      </c>
    </row>
    <row r="190" spans="1:19" ht="25.5">
      <c r="A190" s="26">
        <v>172</v>
      </c>
      <c r="B190" s="24">
        <v>176</v>
      </c>
      <c r="C190" s="5" t="s">
        <v>518</v>
      </c>
      <c r="D190" s="5" t="s">
        <v>14</v>
      </c>
      <c r="E190" s="29" t="s">
        <v>350</v>
      </c>
      <c r="F190" s="29" t="s">
        <v>351</v>
      </c>
      <c r="G190" s="29"/>
      <c r="H190" s="40" t="s">
        <v>147</v>
      </c>
      <c r="I190" s="5" t="s">
        <v>266</v>
      </c>
      <c r="J190" s="55" t="s">
        <v>352</v>
      </c>
      <c r="K190" s="77">
        <v>1</v>
      </c>
      <c r="L190" s="5" t="s">
        <v>318</v>
      </c>
      <c r="M190" s="5" t="s">
        <v>317</v>
      </c>
      <c r="N190" s="5" t="s">
        <v>316</v>
      </c>
      <c r="O190" s="55" t="s">
        <v>308</v>
      </c>
      <c r="P190" s="4">
        <v>2</v>
      </c>
      <c r="Q190" s="64">
        <v>1500</v>
      </c>
      <c r="R190" s="4">
        <f t="shared" si="5"/>
        <v>2678.5714285714284</v>
      </c>
      <c r="S190" s="4">
        <v>3000</v>
      </c>
    </row>
    <row r="191" spans="1:19" ht="25.5">
      <c r="A191" s="26">
        <v>173</v>
      </c>
      <c r="B191" s="24">
        <v>177</v>
      </c>
      <c r="C191" s="5" t="s">
        <v>518</v>
      </c>
      <c r="D191" s="5" t="s">
        <v>14</v>
      </c>
      <c r="E191" s="29" t="s">
        <v>350</v>
      </c>
      <c r="F191" s="29" t="s">
        <v>351</v>
      </c>
      <c r="G191" s="34" t="s">
        <v>32</v>
      </c>
      <c r="H191" s="41" t="s">
        <v>148</v>
      </c>
      <c r="I191" s="55" t="s">
        <v>267</v>
      </c>
      <c r="J191" s="55" t="s">
        <v>352</v>
      </c>
      <c r="K191" s="77">
        <v>1</v>
      </c>
      <c r="L191" s="55" t="s">
        <v>318</v>
      </c>
      <c r="M191" s="5" t="s">
        <v>317</v>
      </c>
      <c r="N191" s="55" t="s">
        <v>316</v>
      </c>
      <c r="O191" s="55" t="s">
        <v>308</v>
      </c>
      <c r="P191" s="67">
        <v>15</v>
      </c>
      <c r="Q191" s="68">
        <v>15000</v>
      </c>
      <c r="R191" s="4">
        <f t="shared" si="5"/>
        <v>53571.428571428565</v>
      </c>
      <c r="S191" s="67">
        <v>60000</v>
      </c>
    </row>
    <row r="192" spans="1:19" ht="25.5">
      <c r="A192" s="27">
        <v>174</v>
      </c>
      <c r="B192" s="24">
        <v>178</v>
      </c>
      <c r="C192" s="5" t="s">
        <v>518</v>
      </c>
      <c r="D192" s="5" t="s">
        <v>14</v>
      </c>
      <c r="E192" s="29" t="s">
        <v>350</v>
      </c>
      <c r="F192" s="29" t="s">
        <v>351</v>
      </c>
      <c r="G192" s="34" t="s">
        <v>32</v>
      </c>
      <c r="H192" s="41" t="s">
        <v>149</v>
      </c>
      <c r="I192" s="55" t="s">
        <v>268</v>
      </c>
      <c r="J192" s="55" t="s">
        <v>352</v>
      </c>
      <c r="K192" s="77">
        <v>1</v>
      </c>
      <c r="L192" s="55" t="s">
        <v>318</v>
      </c>
      <c r="M192" s="5" t="s">
        <v>317</v>
      </c>
      <c r="N192" s="55" t="s">
        <v>316</v>
      </c>
      <c r="O192" s="55" t="s">
        <v>308</v>
      </c>
      <c r="P192" s="67">
        <v>15</v>
      </c>
      <c r="Q192" s="68">
        <v>15000</v>
      </c>
      <c r="R192" s="4">
        <f t="shared" si="5"/>
        <v>53571.428571428565</v>
      </c>
      <c r="S192" s="67">
        <v>60000</v>
      </c>
    </row>
    <row r="193" spans="1:19" ht="25.5">
      <c r="A193" s="27">
        <v>175</v>
      </c>
      <c r="B193" s="24">
        <v>179</v>
      </c>
      <c r="C193" s="5" t="s">
        <v>518</v>
      </c>
      <c r="D193" s="5" t="s">
        <v>14</v>
      </c>
      <c r="E193" s="29" t="s">
        <v>350</v>
      </c>
      <c r="F193" s="29" t="s">
        <v>351</v>
      </c>
      <c r="G193" s="1" t="s">
        <v>29</v>
      </c>
      <c r="H193" s="40" t="s">
        <v>424</v>
      </c>
      <c r="I193" s="5" t="s">
        <v>269</v>
      </c>
      <c r="J193" s="55" t="s">
        <v>352</v>
      </c>
      <c r="K193" s="77">
        <v>1</v>
      </c>
      <c r="L193" s="5" t="s">
        <v>318</v>
      </c>
      <c r="M193" s="5" t="s">
        <v>317</v>
      </c>
      <c r="N193" s="5" t="s">
        <v>316</v>
      </c>
      <c r="O193" s="55" t="s">
        <v>308</v>
      </c>
      <c r="P193" s="4">
        <v>15</v>
      </c>
      <c r="Q193" s="64">
        <v>25000</v>
      </c>
      <c r="R193" s="4">
        <f t="shared" si="5"/>
        <v>334821.4285714285</v>
      </c>
      <c r="S193" s="4">
        <v>375000</v>
      </c>
    </row>
    <row r="194" spans="1:19" ht="25.5">
      <c r="A194" s="26">
        <v>176</v>
      </c>
      <c r="B194" s="24">
        <v>180</v>
      </c>
      <c r="C194" s="5" t="s">
        <v>518</v>
      </c>
      <c r="D194" s="5" t="s">
        <v>14</v>
      </c>
      <c r="E194" s="29" t="s">
        <v>350</v>
      </c>
      <c r="F194" s="29" t="s">
        <v>351</v>
      </c>
      <c r="G194" s="1" t="s">
        <v>27</v>
      </c>
      <c r="H194" s="40" t="s">
        <v>146</v>
      </c>
      <c r="I194" s="5" t="s">
        <v>270</v>
      </c>
      <c r="J194" s="55" t="s">
        <v>352</v>
      </c>
      <c r="K194" s="77">
        <v>1</v>
      </c>
      <c r="L194" s="5" t="s">
        <v>318</v>
      </c>
      <c r="M194" s="5" t="s">
        <v>317</v>
      </c>
      <c r="N194" s="5" t="s">
        <v>316</v>
      </c>
      <c r="O194" s="55" t="s">
        <v>308</v>
      </c>
      <c r="P194" s="4">
        <v>5</v>
      </c>
      <c r="Q194" s="64">
        <v>15000</v>
      </c>
      <c r="R194" s="4">
        <f t="shared" si="5"/>
        <v>66964.28571428571</v>
      </c>
      <c r="S194" s="4">
        <v>75000</v>
      </c>
    </row>
    <row r="195" spans="1:19" ht="25.5">
      <c r="A195" s="27">
        <v>177</v>
      </c>
      <c r="B195" s="24">
        <v>181</v>
      </c>
      <c r="C195" s="5" t="s">
        <v>518</v>
      </c>
      <c r="D195" s="5" t="s">
        <v>14</v>
      </c>
      <c r="E195" s="29" t="s">
        <v>350</v>
      </c>
      <c r="F195" s="29" t="s">
        <v>351</v>
      </c>
      <c r="G195" s="1" t="s">
        <v>45</v>
      </c>
      <c r="H195" s="40" t="s">
        <v>423</v>
      </c>
      <c r="I195" s="5" t="s">
        <v>271</v>
      </c>
      <c r="J195" s="55" t="s">
        <v>352</v>
      </c>
      <c r="K195" s="77">
        <v>1</v>
      </c>
      <c r="L195" s="5" t="s">
        <v>318</v>
      </c>
      <c r="M195" s="5" t="s">
        <v>317</v>
      </c>
      <c r="N195" s="5" t="s">
        <v>316</v>
      </c>
      <c r="O195" s="55" t="s">
        <v>308</v>
      </c>
      <c r="P195" s="4">
        <v>5</v>
      </c>
      <c r="Q195" s="64">
        <v>17000</v>
      </c>
      <c r="R195" s="4">
        <f t="shared" si="5"/>
        <v>75892.85714285713</v>
      </c>
      <c r="S195" s="4">
        <v>85000</v>
      </c>
    </row>
    <row r="196" spans="1:19" ht="25.5">
      <c r="A196" s="27">
        <v>178</v>
      </c>
      <c r="B196" s="24">
        <v>182</v>
      </c>
      <c r="C196" s="5" t="s">
        <v>518</v>
      </c>
      <c r="D196" s="5" t="s">
        <v>14</v>
      </c>
      <c r="E196" s="29" t="s">
        <v>350</v>
      </c>
      <c r="F196" s="29" t="s">
        <v>351</v>
      </c>
      <c r="G196" s="1" t="s">
        <v>45</v>
      </c>
      <c r="H196" s="40" t="s">
        <v>422</v>
      </c>
      <c r="I196" s="5" t="s">
        <v>272</v>
      </c>
      <c r="J196" s="55" t="s">
        <v>352</v>
      </c>
      <c r="K196" s="77">
        <v>1</v>
      </c>
      <c r="L196" s="5" t="s">
        <v>318</v>
      </c>
      <c r="M196" s="5" t="s">
        <v>317</v>
      </c>
      <c r="N196" s="5" t="s">
        <v>316</v>
      </c>
      <c r="O196" s="55" t="s">
        <v>308</v>
      </c>
      <c r="P196" s="4">
        <v>5</v>
      </c>
      <c r="Q196" s="64">
        <v>17000</v>
      </c>
      <c r="R196" s="4">
        <f t="shared" si="5"/>
        <v>75892.85714285713</v>
      </c>
      <c r="S196" s="4">
        <v>85000</v>
      </c>
    </row>
    <row r="197" spans="1:19" ht="25.5">
      <c r="A197" s="26">
        <v>179</v>
      </c>
      <c r="B197" s="24">
        <v>183</v>
      </c>
      <c r="C197" s="5" t="s">
        <v>518</v>
      </c>
      <c r="D197" s="5" t="s">
        <v>14</v>
      </c>
      <c r="E197" s="29" t="s">
        <v>350</v>
      </c>
      <c r="F197" s="29" t="s">
        <v>351</v>
      </c>
      <c r="G197" s="29" t="s">
        <v>46</v>
      </c>
      <c r="H197" s="40" t="s">
        <v>150</v>
      </c>
      <c r="I197" s="5" t="s">
        <v>273</v>
      </c>
      <c r="J197" s="55" t="s">
        <v>352</v>
      </c>
      <c r="K197" s="77">
        <v>1</v>
      </c>
      <c r="L197" s="5" t="s">
        <v>318</v>
      </c>
      <c r="M197" s="5" t="s">
        <v>317</v>
      </c>
      <c r="N197" s="5" t="s">
        <v>316</v>
      </c>
      <c r="O197" s="55" t="s">
        <v>308</v>
      </c>
      <c r="P197" s="4">
        <v>50</v>
      </c>
      <c r="Q197" s="64">
        <v>2000</v>
      </c>
      <c r="R197" s="4">
        <f t="shared" si="5"/>
        <v>89285.71428571428</v>
      </c>
      <c r="S197" s="4">
        <v>100000</v>
      </c>
    </row>
    <row r="198" spans="1:19" ht="25.5">
      <c r="A198" s="26">
        <v>180</v>
      </c>
      <c r="B198" s="24">
        <v>184</v>
      </c>
      <c r="C198" s="5" t="s">
        <v>518</v>
      </c>
      <c r="D198" s="5" t="s">
        <v>14</v>
      </c>
      <c r="E198" s="29" t="s">
        <v>350</v>
      </c>
      <c r="F198" s="29" t="s">
        <v>351</v>
      </c>
      <c r="G198" s="31" t="s">
        <v>47</v>
      </c>
      <c r="H198" s="41" t="s">
        <v>421</v>
      </c>
      <c r="I198" s="55"/>
      <c r="J198" s="55" t="s">
        <v>352</v>
      </c>
      <c r="K198" s="78"/>
      <c r="L198" s="55"/>
      <c r="M198" s="5" t="s">
        <v>317</v>
      </c>
      <c r="N198" s="55"/>
      <c r="O198" s="55" t="s">
        <v>308</v>
      </c>
      <c r="P198" s="67">
        <v>2000</v>
      </c>
      <c r="Q198" s="68">
        <v>616</v>
      </c>
      <c r="R198" s="4">
        <f t="shared" si="5"/>
        <v>1100000</v>
      </c>
      <c r="S198" s="67">
        <v>1232000</v>
      </c>
    </row>
    <row r="199" spans="1:19" ht="25.5">
      <c r="A199" s="26">
        <v>181</v>
      </c>
      <c r="B199" s="24">
        <v>185</v>
      </c>
      <c r="C199" s="5" t="s">
        <v>518</v>
      </c>
      <c r="D199" s="5" t="s">
        <v>14</v>
      </c>
      <c r="E199" s="29" t="s">
        <v>350</v>
      </c>
      <c r="F199" s="29" t="s">
        <v>351</v>
      </c>
      <c r="G199" s="29" t="s">
        <v>47</v>
      </c>
      <c r="H199" s="40" t="s">
        <v>420</v>
      </c>
      <c r="I199" s="5" t="s">
        <v>274</v>
      </c>
      <c r="J199" s="55" t="s">
        <v>352</v>
      </c>
      <c r="K199" s="77">
        <v>1</v>
      </c>
      <c r="L199" s="5" t="s">
        <v>318</v>
      </c>
      <c r="M199" s="5" t="s">
        <v>317</v>
      </c>
      <c r="N199" s="5" t="s">
        <v>316</v>
      </c>
      <c r="O199" s="55" t="s">
        <v>308</v>
      </c>
      <c r="P199" s="4">
        <v>100</v>
      </c>
      <c r="Q199" s="64">
        <v>500</v>
      </c>
      <c r="R199" s="4">
        <f t="shared" si="5"/>
        <v>44642.85714285714</v>
      </c>
      <c r="S199" s="4">
        <v>50000</v>
      </c>
    </row>
    <row r="200" spans="1:19" ht="25.5">
      <c r="A200" s="26">
        <v>182</v>
      </c>
      <c r="B200" s="24">
        <v>186</v>
      </c>
      <c r="C200" s="5" t="s">
        <v>518</v>
      </c>
      <c r="D200" s="5" t="s">
        <v>14</v>
      </c>
      <c r="E200" s="29" t="s">
        <v>350</v>
      </c>
      <c r="F200" s="29" t="s">
        <v>351</v>
      </c>
      <c r="G200" s="31" t="s">
        <v>27</v>
      </c>
      <c r="H200" s="41" t="s">
        <v>419</v>
      </c>
      <c r="I200" s="55" t="s">
        <v>275</v>
      </c>
      <c r="J200" s="55" t="s">
        <v>352</v>
      </c>
      <c r="K200" s="77">
        <v>1</v>
      </c>
      <c r="L200" s="55" t="s">
        <v>318</v>
      </c>
      <c r="M200" s="5" t="s">
        <v>317</v>
      </c>
      <c r="N200" s="55" t="s">
        <v>316</v>
      </c>
      <c r="O200" s="55" t="s">
        <v>308</v>
      </c>
      <c r="P200" s="67">
        <v>100</v>
      </c>
      <c r="Q200" s="68">
        <v>500</v>
      </c>
      <c r="R200" s="4">
        <f t="shared" si="5"/>
        <v>44642.85714285714</v>
      </c>
      <c r="S200" s="67">
        <v>50000</v>
      </c>
    </row>
    <row r="201" spans="1:19" ht="25.5">
      <c r="A201" s="26">
        <v>183</v>
      </c>
      <c r="B201" s="24">
        <v>187</v>
      </c>
      <c r="C201" s="5" t="s">
        <v>518</v>
      </c>
      <c r="D201" s="5" t="s">
        <v>14</v>
      </c>
      <c r="E201" s="29" t="s">
        <v>350</v>
      </c>
      <c r="F201" s="29" t="s">
        <v>351</v>
      </c>
      <c r="G201" s="31" t="s">
        <v>27</v>
      </c>
      <c r="H201" s="41" t="s">
        <v>151</v>
      </c>
      <c r="I201" s="55" t="s">
        <v>276</v>
      </c>
      <c r="J201" s="55" t="s">
        <v>352</v>
      </c>
      <c r="K201" s="77">
        <v>1</v>
      </c>
      <c r="L201" s="55" t="s">
        <v>318</v>
      </c>
      <c r="M201" s="5" t="s">
        <v>317</v>
      </c>
      <c r="N201" s="55" t="s">
        <v>316</v>
      </c>
      <c r="O201" s="55" t="s">
        <v>308</v>
      </c>
      <c r="P201" s="67">
        <v>250</v>
      </c>
      <c r="Q201" s="68">
        <v>600</v>
      </c>
      <c r="R201" s="4">
        <f t="shared" si="5"/>
        <v>133928.57142857142</v>
      </c>
      <c r="S201" s="67">
        <v>150000</v>
      </c>
    </row>
    <row r="202" spans="1:19" ht="25.5">
      <c r="A202" s="27">
        <v>184</v>
      </c>
      <c r="B202" s="24">
        <v>188</v>
      </c>
      <c r="C202" s="5" t="s">
        <v>518</v>
      </c>
      <c r="D202" s="5" t="s">
        <v>14</v>
      </c>
      <c r="E202" s="29" t="s">
        <v>350</v>
      </c>
      <c r="F202" s="29" t="s">
        <v>351</v>
      </c>
      <c r="G202" s="31" t="s">
        <v>27</v>
      </c>
      <c r="H202" s="41" t="s">
        <v>418</v>
      </c>
      <c r="I202" s="55" t="s">
        <v>277</v>
      </c>
      <c r="J202" s="55" t="s">
        <v>352</v>
      </c>
      <c r="K202" s="77">
        <v>1</v>
      </c>
      <c r="L202" s="55" t="s">
        <v>318</v>
      </c>
      <c r="M202" s="5" t="s">
        <v>317</v>
      </c>
      <c r="N202" s="55" t="s">
        <v>316</v>
      </c>
      <c r="O202" s="55" t="s">
        <v>308</v>
      </c>
      <c r="P202" s="67">
        <v>100</v>
      </c>
      <c r="Q202" s="68">
        <v>600</v>
      </c>
      <c r="R202" s="4">
        <f t="shared" si="5"/>
        <v>53571.428571428565</v>
      </c>
      <c r="S202" s="67">
        <v>60000</v>
      </c>
    </row>
    <row r="203" spans="1:19" ht="25.5">
      <c r="A203" s="26">
        <v>185</v>
      </c>
      <c r="B203" s="24">
        <v>189</v>
      </c>
      <c r="C203" s="5" t="s">
        <v>518</v>
      </c>
      <c r="D203" s="5" t="s">
        <v>14</v>
      </c>
      <c r="E203" s="29" t="s">
        <v>350</v>
      </c>
      <c r="F203" s="29" t="s">
        <v>351</v>
      </c>
      <c r="G203" s="31" t="s">
        <v>27</v>
      </c>
      <c r="H203" s="41" t="s">
        <v>417</v>
      </c>
      <c r="I203" s="55" t="s">
        <v>278</v>
      </c>
      <c r="J203" s="55" t="s">
        <v>352</v>
      </c>
      <c r="K203" s="77">
        <v>1</v>
      </c>
      <c r="L203" s="55" t="s">
        <v>318</v>
      </c>
      <c r="M203" s="5" t="s">
        <v>317</v>
      </c>
      <c r="N203" s="55" t="s">
        <v>316</v>
      </c>
      <c r="O203" s="55" t="s">
        <v>308</v>
      </c>
      <c r="P203" s="67">
        <v>80</v>
      </c>
      <c r="Q203" s="68">
        <v>600</v>
      </c>
      <c r="R203" s="4">
        <f t="shared" si="5"/>
        <v>42857.142857142855</v>
      </c>
      <c r="S203" s="67">
        <f>P203*Q203</f>
        <v>48000</v>
      </c>
    </row>
    <row r="204" spans="1:19" ht="25.5">
      <c r="A204" s="27">
        <v>186</v>
      </c>
      <c r="B204" s="24">
        <v>190</v>
      </c>
      <c r="C204" s="5" t="s">
        <v>518</v>
      </c>
      <c r="D204" s="5" t="s">
        <v>14</v>
      </c>
      <c r="E204" s="29" t="s">
        <v>350</v>
      </c>
      <c r="F204" s="29" t="s">
        <v>351</v>
      </c>
      <c r="G204" s="31" t="s">
        <v>27</v>
      </c>
      <c r="H204" s="41" t="s">
        <v>416</v>
      </c>
      <c r="I204" s="55" t="s">
        <v>279</v>
      </c>
      <c r="J204" s="55" t="s">
        <v>352</v>
      </c>
      <c r="K204" s="77">
        <v>1</v>
      </c>
      <c r="L204" s="55" t="s">
        <v>318</v>
      </c>
      <c r="M204" s="5" t="s">
        <v>317</v>
      </c>
      <c r="N204" s="55" t="s">
        <v>316</v>
      </c>
      <c r="O204" s="55" t="s">
        <v>308</v>
      </c>
      <c r="P204" s="67">
        <v>80</v>
      </c>
      <c r="Q204" s="68">
        <v>500</v>
      </c>
      <c r="R204" s="4">
        <f t="shared" si="5"/>
        <v>35714.28571428571</v>
      </c>
      <c r="S204" s="67">
        <f>P204*Q204</f>
        <v>40000</v>
      </c>
    </row>
    <row r="205" spans="1:19" ht="25.5">
      <c r="A205" s="27">
        <v>187</v>
      </c>
      <c r="B205" s="24">
        <v>191</v>
      </c>
      <c r="C205" s="5" t="s">
        <v>518</v>
      </c>
      <c r="D205" s="5" t="s">
        <v>14</v>
      </c>
      <c r="E205" s="29" t="s">
        <v>350</v>
      </c>
      <c r="F205" s="29" t="s">
        <v>351</v>
      </c>
      <c r="G205" s="31" t="s">
        <v>27</v>
      </c>
      <c r="H205" s="41" t="s">
        <v>415</v>
      </c>
      <c r="I205" s="55" t="s">
        <v>280</v>
      </c>
      <c r="J205" s="55" t="s">
        <v>352</v>
      </c>
      <c r="K205" s="77">
        <v>1</v>
      </c>
      <c r="L205" s="55" t="s">
        <v>318</v>
      </c>
      <c r="M205" s="5" t="s">
        <v>317</v>
      </c>
      <c r="N205" s="55" t="s">
        <v>316</v>
      </c>
      <c r="O205" s="55" t="s">
        <v>308</v>
      </c>
      <c r="P205" s="67">
        <v>50</v>
      </c>
      <c r="Q205" s="68">
        <v>500</v>
      </c>
      <c r="R205" s="4">
        <f t="shared" si="5"/>
        <v>22321.42857142857</v>
      </c>
      <c r="S205" s="67">
        <f>P205*Q205</f>
        <v>25000</v>
      </c>
    </row>
    <row r="206" spans="1:19" ht="25.5">
      <c r="A206" s="27">
        <v>188</v>
      </c>
      <c r="B206" s="24">
        <v>192</v>
      </c>
      <c r="C206" s="5" t="s">
        <v>518</v>
      </c>
      <c r="D206" s="5" t="s">
        <v>14</v>
      </c>
      <c r="E206" s="29" t="s">
        <v>350</v>
      </c>
      <c r="F206" s="29" t="s">
        <v>351</v>
      </c>
      <c r="G206" s="29" t="s">
        <v>27</v>
      </c>
      <c r="H206" s="40" t="s">
        <v>152</v>
      </c>
      <c r="I206" s="5" t="s">
        <v>281</v>
      </c>
      <c r="J206" s="55" t="s">
        <v>352</v>
      </c>
      <c r="K206" s="77">
        <v>1</v>
      </c>
      <c r="L206" s="5" t="s">
        <v>318</v>
      </c>
      <c r="M206" s="5" t="s">
        <v>317</v>
      </c>
      <c r="N206" s="5" t="s">
        <v>316</v>
      </c>
      <c r="O206" s="55" t="s">
        <v>308</v>
      </c>
      <c r="P206" s="4">
        <v>20</v>
      </c>
      <c r="Q206" s="64">
        <v>1700</v>
      </c>
      <c r="R206" s="4">
        <f t="shared" si="5"/>
        <v>30357.142857142855</v>
      </c>
      <c r="S206" s="4">
        <v>34000</v>
      </c>
    </row>
    <row r="207" spans="1:19" ht="25.5">
      <c r="A207" s="27">
        <v>189</v>
      </c>
      <c r="B207" s="24">
        <v>193</v>
      </c>
      <c r="C207" s="5" t="s">
        <v>518</v>
      </c>
      <c r="D207" s="5" t="s">
        <v>14</v>
      </c>
      <c r="E207" s="29" t="s">
        <v>350</v>
      </c>
      <c r="F207" s="29" t="s">
        <v>351</v>
      </c>
      <c r="G207" s="34" t="s">
        <v>38</v>
      </c>
      <c r="H207" s="41" t="s">
        <v>153</v>
      </c>
      <c r="I207" s="55" t="s">
        <v>236</v>
      </c>
      <c r="J207" s="55" t="s">
        <v>352</v>
      </c>
      <c r="K207" s="77">
        <v>1</v>
      </c>
      <c r="L207" s="55" t="s">
        <v>318</v>
      </c>
      <c r="M207" s="5" t="s">
        <v>317</v>
      </c>
      <c r="N207" s="55" t="s">
        <v>316</v>
      </c>
      <c r="O207" s="55" t="s">
        <v>308</v>
      </c>
      <c r="P207" s="67">
        <v>100</v>
      </c>
      <c r="Q207" s="68">
        <v>600</v>
      </c>
      <c r="R207" s="4">
        <f t="shared" si="5"/>
        <v>53571.428571428565</v>
      </c>
      <c r="S207" s="67">
        <f>P207*Q207</f>
        <v>60000</v>
      </c>
    </row>
    <row r="208" spans="1:19" ht="25.5">
      <c r="A208" s="27">
        <v>190</v>
      </c>
      <c r="B208" s="24">
        <v>194</v>
      </c>
      <c r="C208" s="5" t="s">
        <v>518</v>
      </c>
      <c r="D208" s="5" t="s">
        <v>14</v>
      </c>
      <c r="E208" s="29" t="s">
        <v>350</v>
      </c>
      <c r="F208" s="29" t="s">
        <v>351</v>
      </c>
      <c r="G208" s="34" t="s">
        <v>38</v>
      </c>
      <c r="H208" s="41" t="s">
        <v>154</v>
      </c>
      <c r="I208" s="55" t="s">
        <v>172</v>
      </c>
      <c r="J208" s="55" t="s">
        <v>352</v>
      </c>
      <c r="K208" s="77">
        <v>1</v>
      </c>
      <c r="L208" s="55" t="s">
        <v>318</v>
      </c>
      <c r="M208" s="5" t="s">
        <v>317</v>
      </c>
      <c r="N208" s="55" t="s">
        <v>316</v>
      </c>
      <c r="O208" s="55" t="s">
        <v>312</v>
      </c>
      <c r="P208" s="67">
        <v>50</v>
      </c>
      <c r="Q208" s="68">
        <v>100</v>
      </c>
      <c r="R208" s="4">
        <f aca="true" t="shared" si="6" ref="R208:R268">S208/1.12</f>
        <v>4464.285714285714</v>
      </c>
      <c r="S208" s="67">
        <f>P208*Q208</f>
        <v>5000</v>
      </c>
    </row>
    <row r="209" spans="1:19" ht="25.5">
      <c r="A209" s="27">
        <v>191</v>
      </c>
      <c r="B209" s="24">
        <v>195</v>
      </c>
      <c r="C209" s="5" t="s">
        <v>518</v>
      </c>
      <c r="D209" s="5" t="s">
        <v>14</v>
      </c>
      <c r="E209" s="29" t="s">
        <v>350</v>
      </c>
      <c r="F209" s="29" t="s">
        <v>351</v>
      </c>
      <c r="G209" s="32"/>
      <c r="H209" s="46" t="s">
        <v>414</v>
      </c>
      <c r="I209" s="56" t="s">
        <v>282</v>
      </c>
      <c r="J209" s="55" t="s">
        <v>352</v>
      </c>
      <c r="K209" s="77">
        <v>1</v>
      </c>
      <c r="L209" s="5" t="s">
        <v>319</v>
      </c>
      <c r="M209" s="5" t="s">
        <v>317</v>
      </c>
      <c r="N209" s="5" t="s">
        <v>316</v>
      </c>
      <c r="O209" s="56" t="s">
        <v>304</v>
      </c>
      <c r="P209" s="71">
        <v>500</v>
      </c>
      <c r="Q209" s="72">
        <v>960</v>
      </c>
      <c r="R209" s="4">
        <f t="shared" si="6"/>
        <v>428571.4285714285</v>
      </c>
      <c r="S209" s="4">
        <v>480000</v>
      </c>
    </row>
    <row r="210" spans="1:19" ht="25.5">
      <c r="A210" s="26">
        <v>192</v>
      </c>
      <c r="B210" s="24">
        <v>196</v>
      </c>
      <c r="C210" s="5" t="s">
        <v>518</v>
      </c>
      <c r="D210" s="5" t="s">
        <v>14</v>
      </c>
      <c r="E210" s="29" t="s">
        <v>350</v>
      </c>
      <c r="F210" s="29" t="s">
        <v>351</v>
      </c>
      <c r="G210" s="31" t="s">
        <v>48</v>
      </c>
      <c r="H210" s="43" t="s">
        <v>413</v>
      </c>
      <c r="I210" s="57" t="s">
        <v>283</v>
      </c>
      <c r="J210" s="55" t="s">
        <v>352</v>
      </c>
      <c r="K210" s="77">
        <v>1</v>
      </c>
      <c r="L210" s="55" t="s">
        <v>323</v>
      </c>
      <c r="M210" s="5" t="s">
        <v>317</v>
      </c>
      <c r="N210" s="55" t="s">
        <v>316</v>
      </c>
      <c r="O210" s="55" t="s">
        <v>307</v>
      </c>
      <c r="P210" s="70">
        <v>200</v>
      </c>
      <c r="Q210" s="68">
        <v>35</v>
      </c>
      <c r="R210" s="4">
        <f t="shared" si="6"/>
        <v>6249.999999999999</v>
      </c>
      <c r="S210" s="67">
        <f>P210*Q210</f>
        <v>7000</v>
      </c>
    </row>
    <row r="211" spans="1:19" ht="25.5">
      <c r="A211" s="27">
        <v>193</v>
      </c>
      <c r="B211" s="24">
        <v>197</v>
      </c>
      <c r="C211" s="5" t="s">
        <v>518</v>
      </c>
      <c r="D211" s="5" t="s">
        <v>14</v>
      </c>
      <c r="E211" s="29" t="s">
        <v>350</v>
      </c>
      <c r="F211" s="29" t="s">
        <v>351</v>
      </c>
      <c r="G211" s="31" t="s">
        <v>49</v>
      </c>
      <c r="H211" s="43" t="s">
        <v>412</v>
      </c>
      <c r="I211" s="57" t="s">
        <v>284</v>
      </c>
      <c r="J211" s="55" t="s">
        <v>352</v>
      </c>
      <c r="K211" s="77">
        <v>1</v>
      </c>
      <c r="L211" s="55" t="s">
        <v>323</v>
      </c>
      <c r="M211" s="5" t="s">
        <v>317</v>
      </c>
      <c r="N211" s="55" t="s">
        <v>316</v>
      </c>
      <c r="O211" s="55" t="s">
        <v>308</v>
      </c>
      <c r="P211" s="70">
        <v>150</v>
      </c>
      <c r="Q211" s="68">
        <v>2925</v>
      </c>
      <c r="R211" s="4">
        <f t="shared" si="6"/>
        <v>391741.0714285714</v>
      </c>
      <c r="S211" s="67">
        <f>P211*Q211</f>
        <v>438750</v>
      </c>
    </row>
    <row r="212" spans="1:19" ht="25.5">
      <c r="A212" s="27">
        <v>194</v>
      </c>
      <c r="B212" s="24">
        <v>198</v>
      </c>
      <c r="C212" s="5" t="s">
        <v>518</v>
      </c>
      <c r="D212" s="5" t="s">
        <v>14</v>
      </c>
      <c r="E212" s="29" t="s">
        <v>350</v>
      </c>
      <c r="F212" s="29" t="s">
        <v>351</v>
      </c>
      <c r="G212" s="31" t="s">
        <v>44</v>
      </c>
      <c r="H212" s="43" t="s">
        <v>155</v>
      </c>
      <c r="I212" s="57" t="s">
        <v>285</v>
      </c>
      <c r="J212" s="55" t="s">
        <v>352</v>
      </c>
      <c r="K212" s="77">
        <v>1</v>
      </c>
      <c r="L212" s="55" t="s">
        <v>323</v>
      </c>
      <c r="M212" s="5" t="s">
        <v>317</v>
      </c>
      <c r="N212" s="55" t="s">
        <v>316</v>
      </c>
      <c r="O212" s="55" t="s">
        <v>307</v>
      </c>
      <c r="P212" s="70">
        <v>500</v>
      </c>
      <c r="Q212" s="68">
        <v>80</v>
      </c>
      <c r="R212" s="4">
        <f t="shared" si="6"/>
        <v>35714.28571428571</v>
      </c>
      <c r="S212" s="67">
        <f>P212*Q212</f>
        <v>40000</v>
      </c>
    </row>
    <row r="213" spans="1:19" ht="25.5">
      <c r="A213" s="25">
        <v>195</v>
      </c>
      <c r="B213" s="24">
        <v>199</v>
      </c>
      <c r="C213" s="5" t="s">
        <v>518</v>
      </c>
      <c r="D213" s="5" t="s">
        <v>14</v>
      </c>
      <c r="E213" s="29" t="s">
        <v>350</v>
      </c>
      <c r="F213" s="29" t="s">
        <v>351</v>
      </c>
      <c r="G213" s="31" t="s">
        <v>50</v>
      </c>
      <c r="H213" s="43" t="s">
        <v>411</v>
      </c>
      <c r="I213" s="57" t="s">
        <v>286</v>
      </c>
      <c r="J213" s="55" t="s">
        <v>352</v>
      </c>
      <c r="K213" s="77">
        <v>1</v>
      </c>
      <c r="L213" s="55" t="s">
        <v>323</v>
      </c>
      <c r="M213" s="5" t="s">
        <v>317</v>
      </c>
      <c r="N213" s="55" t="s">
        <v>316</v>
      </c>
      <c r="O213" s="55" t="s">
        <v>308</v>
      </c>
      <c r="P213" s="70">
        <v>150</v>
      </c>
      <c r="Q213" s="68">
        <v>3496</v>
      </c>
      <c r="R213" s="4">
        <f t="shared" si="6"/>
        <v>468214.2857142857</v>
      </c>
      <c r="S213" s="67">
        <f>P213*Q213</f>
        <v>524400</v>
      </c>
    </row>
    <row r="214" spans="1:19" ht="25.5">
      <c r="A214" s="27">
        <v>196</v>
      </c>
      <c r="B214" s="24">
        <v>200</v>
      </c>
      <c r="C214" s="5" t="s">
        <v>518</v>
      </c>
      <c r="D214" s="5" t="s">
        <v>14</v>
      </c>
      <c r="E214" s="29" t="s">
        <v>350</v>
      </c>
      <c r="F214" s="29" t="s">
        <v>351</v>
      </c>
      <c r="G214" s="31" t="s">
        <v>51</v>
      </c>
      <c r="H214" s="43" t="s">
        <v>410</v>
      </c>
      <c r="I214" s="57"/>
      <c r="J214" s="55" t="s">
        <v>352</v>
      </c>
      <c r="K214" s="77">
        <v>1</v>
      </c>
      <c r="L214" s="55" t="s">
        <v>323</v>
      </c>
      <c r="M214" s="5" t="s">
        <v>317</v>
      </c>
      <c r="N214" s="55" t="s">
        <v>316</v>
      </c>
      <c r="O214" s="55" t="s">
        <v>308</v>
      </c>
      <c r="P214" s="70">
        <v>20</v>
      </c>
      <c r="Q214" s="68">
        <v>1565</v>
      </c>
      <c r="R214" s="4">
        <f t="shared" si="6"/>
        <v>27946.42857142857</v>
      </c>
      <c r="S214" s="67">
        <v>31300</v>
      </c>
    </row>
    <row r="215" spans="1:19" ht="25.5">
      <c r="A215" s="27">
        <v>197</v>
      </c>
      <c r="B215" s="24">
        <v>201</v>
      </c>
      <c r="C215" s="5" t="s">
        <v>518</v>
      </c>
      <c r="D215" s="5" t="s">
        <v>14</v>
      </c>
      <c r="E215" s="29" t="s">
        <v>350</v>
      </c>
      <c r="F215" s="29" t="s">
        <v>351</v>
      </c>
      <c r="G215" s="31" t="s">
        <v>49</v>
      </c>
      <c r="H215" s="43" t="s">
        <v>409</v>
      </c>
      <c r="I215" s="57"/>
      <c r="J215" s="55" t="s">
        <v>352</v>
      </c>
      <c r="K215" s="77">
        <v>1</v>
      </c>
      <c r="L215" s="55" t="s">
        <v>323</v>
      </c>
      <c r="M215" s="5" t="s">
        <v>317</v>
      </c>
      <c r="N215" s="55" t="s">
        <v>316</v>
      </c>
      <c r="O215" s="55" t="s">
        <v>308</v>
      </c>
      <c r="P215" s="70">
        <v>114</v>
      </c>
      <c r="Q215" s="68">
        <v>2408</v>
      </c>
      <c r="R215" s="4">
        <f t="shared" si="6"/>
        <v>245099.99999999997</v>
      </c>
      <c r="S215" s="67">
        <v>274512</v>
      </c>
    </row>
    <row r="216" spans="1:19" ht="25.5">
      <c r="A216" s="27">
        <v>198</v>
      </c>
      <c r="B216" s="24">
        <v>202</v>
      </c>
      <c r="C216" s="5" t="s">
        <v>518</v>
      </c>
      <c r="D216" s="5" t="s">
        <v>14</v>
      </c>
      <c r="E216" s="29" t="s">
        <v>350</v>
      </c>
      <c r="F216" s="29" t="s">
        <v>351</v>
      </c>
      <c r="G216" s="31" t="s">
        <v>49</v>
      </c>
      <c r="H216" s="43" t="s">
        <v>408</v>
      </c>
      <c r="I216" s="57" t="s">
        <v>172</v>
      </c>
      <c r="J216" s="55" t="s">
        <v>352</v>
      </c>
      <c r="K216" s="77">
        <v>1</v>
      </c>
      <c r="L216" s="55" t="s">
        <v>323</v>
      </c>
      <c r="M216" s="5" t="s">
        <v>317</v>
      </c>
      <c r="N216" s="55" t="s">
        <v>316</v>
      </c>
      <c r="O216" s="55" t="s">
        <v>308</v>
      </c>
      <c r="P216" s="70">
        <v>100</v>
      </c>
      <c r="Q216" s="68">
        <v>1700</v>
      </c>
      <c r="R216" s="4">
        <f t="shared" si="6"/>
        <v>151785.71428571426</v>
      </c>
      <c r="S216" s="67">
        <v>170000</v>
      </c>
    </row>
    <row r="217" spans="1:19" ht="25.5">
      <c r="A217" s="27">
        <v>199</v>
      </c>
      <c r="B217" s="24">
        <v>203</v>
      </c>
      <c r="C217" s="5" t="s">
        <v>518</v>
      </c>
      <c r="D217" s="5" t="s">
        <v>14</v>
      </c>
      <c r="E217" s="29" t="s">
        <v>350</v>
      </c>
      <c r="F217" s="29" t="s">
        <v>351</v>
      </c>
      <c r="G217" s="31" t="s">
        <v>49</v>
      </c>
      <c r="H217" s="43" t="s">
        <v>407</v>
      </c>
      <c r="I217" s="57"/>
      <c r="J217" s="55" t="s">
        <v>352</v>
      </c>
      <c r="K217" s="77">
        <v>1</v>
      </c>
      <c r="L217" s="55" t="s">
        <v>324</v>
      </c>
      <c r="M217" s="5" t="s">
        <v>317</v>
      </c>
      <c r="N217" s="55" t="s">
        <v>316</v>
      </c>
      <c r="O217" s="55" t="s">
        <v>308</v>
      </c>
      <c r="P217" s="70">
        <v>15</v>
      </c>
      <c r="Q217" s="68">
        <v>3147</v>
      </c>
      <c r="R217" s="4">
        <f t="shared" si="6"/>
        <v>42147.32142857143</v>
      </c>
      <c r="S217" s="67">
        <v>47205</v>
      </c>
    </row>
    <row r="218" spans="1:19" ht="25.5">
      <c r="A218" s="27">
        <v>200</v>
      </c>
      <c r="B218" s="24">
        <v>204</v>
      </c>
      <c r="C218" s="5" t="s">
        <v>518</v>
      </c>
      <c r="D218" s="5" t="s">
        <v>14</v>
      </c>
      <c r="E218" s="29" t="s">
        <v>350</v>
      </c>
      <c r="F218" s="29" t="s">
        <v>351</v>
      </c>
      <c r="G218" s="31" t="s">
        <v>49</v>
      </c>
      <c r="H218" s="43" t="s">
        <v>406</v>
      </c>
      <c r="I218" s="57"/>
      <c r="J218" s="55" t="s">
        <v>352</v>
      </c>
      <c r="K218" s="77">
        <v>1</v>
      </c>
      <c r="L218" s="55" t="s">
        <v>323</v>
      </c>
      <c r="M218" s="5" t="s">
        <v>317</v>
      </c>
      <c r="N218" s="55" t="s">
        <v>316</v>
      </c>
      <c r="O218" s="55" t="s">
        <v>308</v>
      </c>
      <c r="P218" s="70">
        <v>50</v>
      </c>
      <c r="Q218" s="68">
        <v>323</v>
      </c>
      <c r="R218" s="4">
        <f t="shared" si="6"/>
        <v>14419.642857142855</v>
      </c>
      <c r="S218" s="67">
        <f>P218*Q218</f>
        <v>16150</v>
      </c>
    </row>
    <row r="219" spans="1:19" ht="25.5">
      <c r="A219" s="27">
        <v>201</v>
      </c>
      <c r="B219" s="24">
        <v>205</v>
      </c>
      <c r="C219" s="5" t="s">
        <v>518</v>
      </c>
      <c r="D219" s="5" t="s">
        <v>14</v>
      </c>
      <c r="E219" s="29" t="s">
        <v>350</v>
      </c>
      <c r="F219" s="29" t="s">
        <v>351</v>
      </c>
      <c r="G219" s="31" t="s">
        <v>49</v>
      </c>
      <c r="H219" s="43" t="s">
        <v>405</v>
      </c>
      <c r="I219" s="57" t="s">
        <v>172</v>
      </c>
      <c r="J219" s="55" t="s">
        <v>352</v>
      </c>
      <c r="K219" s="77">
        <v>1</v>
      </c>
      <c r="L219" s="55" t="s">
        <v>324</v>
      </c>
      <c r="M219" s="5" t="s">
        <v>317</v>
      </c>
      <c r="N219" s="55" t="s">
        <v>316</v>
      </c>
      <c r="O219" s="55" t="s">
        <v>308</v>
      </c>
      <c r="P219" s="70">
        <v>10</v>
      </c>
      <c r="Q219" s="68">
        <v>8260</v>
      </c>
      <c r="R219" s="4">
        <f t="shared" si="6"/>
        <v>73750</v>
      </c>
      <c r="S219" s="67">
        <v>82600</v>
      </c>
    </row>
    <row r="220" spans="1:19" ht="25.5">
      <c r="A220" s="27">
        <v>202</v>
      </c>
      <c r="B220" s="24">
        <v>206</v>
      </c>
      <c r="C220" s="5" t="s">
        <v>518</v>
      </c>
      <c r="D220" s="5" t="s">
        <v>14</v>
      </c>
      <c r="E220" s="29" t="s">
        <v>350</v>
      </c>
      <c r="F220" s="29" t="s">
        <v>351</v>
      </c>
      <c r="G220" s="31" t="s">
        <v>49</v>
      </c>
      <c r="H220" s="43" t="s">
        <v>404</v>
      </c>
      <c r="I220" s="57"/>
      <c r="J220" s="55" t="s">
        <v>352</v>
      </c>
      <c r="K220" s="77">
        <v>1</v>
      </c>
      <c r="L220" s="55" t="s">
        <v>323</v>
      </c>
      <c r="M220" s="5" t="s">
        <v>317</v>
      </c>
      <c r="N220" s="55" t="s">
        <v>316</v>
      </c>
      <c r="O220" s="55" t="s">
        <v>308</v>
      </c>
      <c r="P220" s="70">
        <v>10</v>
      </c>
      <c r="Q220" s="68">
        <v>3913</v>
      </c>
      <c r="R220" s="4">
        <f t="shared" si="6"/>
        <v>34937.5</v>
      </c>
      <c r="S220" s="67">
        <v>39130</v>
      </c>
    </row>
    <row r="221" spans="1:19" ht="25.5">
      <c r="A221" s="27">
        <v>203</v>
      </c>
      <c r="B221" s="24">
        <v>207</v>
      </c>
      <c r="C221" s="5" t="s">
        <v>518</v>
      </c>
      <c r="D221" s="5" t="s">
        <v>14</v>
      </c>
      <c r="E221" s="29" t="s">
        <v>350</v>
      </c>
      <c r="F221" s="29" t="s">
        <v>351</v>
      </c>
      <c r="G221" s="31" t="s">
        <v>50</v>
      </c>
      <c r="H221" s="43" t="s">
        <v>403</v>
      </c>
      <c r="I221" s="57"/>
      <c r="J221" s="55" t="s">
        <v>352</v>
      </c>
      <c r="K221" s="77">
        <v>1</v>
      </c>
      <c r="L221" s="55" t="s">
        <v>324</v>
      </c>
      <c r="M221" s="5" t="s">
        <v>317</v>
      </c>
      <c r="N221" s="55" t="s">
        <v>316</v>
      </c>
      <c r="O221" s="55" t="s">
        <v>308</v>
      </c>
      <c r="P221" s="70">
        <v>8</v>
      </c>
      <c r="Q221" s="68">
        <v>5217</v>
      </c>
      <c r="R221" s="4">
        <f t="shared" si="6"/>
        <v>37264.28571428571</v>
      </c>
      <c r="S221" s="67">
        <v>41736</v>
      </c>
    </row>
    <row r="222" spans="1:19" ht="25.5">
      <c r="A222" s="27">
        <v>204</v>
      </c>
      <c r="B222" s="24">
        <v>208</v>
      </c>
      <c r="C222" s="5" t="s">
        <v>518</v>
      </c>
      <c r="D222" s="5" t="s">
        <v>14</v>
      </c>
      <c r="E222" s="29" t="s">
        <v>350</v>
      </c>
      <c r="F222" s="29" t="s">
        <v>351</v>
      </c>
      <c r="G222" s="31" t="s">
        <v>25</v>
      </c>
      <c r="H222" s="43" t="s">
        <v>402</v>
      </c>
      <c r="I222" s="57"/>
      <c r="J222" s="55" t="s">
        <v>352</v>
      </c>
      <c r="K222" s="77">
        <v>1</v>
      </c>
      <c r="L222" s="55" t="s">
        <v>323</v>
      </c>
      <c r="M222" s="5" t="s">
        <v>317</v>
      </c>
      <c r="N222" s="55" t="s">
        <v>316</v>
      </c>
      <c r="O222" s="55" t="s">
        <v>308</v>
      </c>
      <c r="P222" s="70">
        <v>150</v>
      </c>
      <c r="Q222" s="68">
        <v>565</v>
      </c>
      <c r="R222" s="4">
        <f t="shared" si="6"/>
        <v>75669.64285714286</v>
      </c>
      <c r="S222" s="67">
        <v>84750</v>
      </c>
    </row>
    <row r="223" spans="1:19" ht="25.5">
      <c r="A223" s="27">
        <v>205</v>
      </c>
      <c r="B223" s="24">
        <v>209</v>
      </c>
      <c r="C223" s="5" t="s">
        <v>518</v>
      </c>
      <c r="D223" s="5" t="s">
        <v>14</v>
      </c>
      <c r="E223" s="29" t="s">
        <v>350</v>
      </c>
      <c r="F223" s="29" t="s">
        <v>351</v>
      </c>
      <c r="G223" s="31" t="s">
        <v>52</v>
      </c>
      <c r="H223" s="43" t="s">
        <v>401</v>
      </c>
      <c r="I223" s="60" t="s">
        <v>287</v>
      </c>
      <c r="J223" s="55" t="s">
        <v>352</v>
      </c>
      <c r="K223" s="77">
        <v>1</v>
      </c>
      <c r="L223" s="55" t="s">
        <v>323</v>
      </c>
      <c r="M223" s="5" t="s">
        <v>317</v>
      </c>
      <c r="N223" s="55" t="s">
        <v>316</v>
      </c>
      <c r="O223" s="55" t="s">
        <v>308</v>
      </c>
      <c r="P223" s="70">
        <v>50</v>
      </c>
      <c r="Q223" s="68">
        <v>10000</v>
      </c>
      <c r="R223" s="4">
        <f t="shared" si="6"/>
        <v>446428.57142857136</v>
      </c>
      <c r="S223" s="67">
        <v>500000</v>
      </c>
    </row>
    <row r="224" spans="1:19" ht="25.5">
      <c r="A224" s="27">
        <v>206</v>
      </c>
      <c r="B224" s="24">
        <v>210</v>
      </c>
      <c r="C224" s="5" t="s">
        <v>518</v>
      </c>
      <c r="D224" s="5" t="s">
        <v>14</v>
      </c>
      <c r="E224" s="29" t="s">
        <v>350</v>
      </c>
      <c r="F224" s="29" t="s">
        <v>351</v>
      </c>
      <c r="G224" s="31" t="s">
        <v>30</v>
      </c>
      <c r="H224" s="43" t="s">
        <v>400</v>
      </c>
      <c r="I224" s="60"/>
      <c r="J224" s="55" t="s">
        <v>352</v>
      </c>
      <c r="K224" s="77">
        <v>1</v>
      </c>
      <c r="L224" s="55" t="s">
        <v>324</v>
      </c>
      <c r="M224" s="5" t="s">
        <v>317</v>
      </c>
      <c r="N224" s="55" t="s">
        <v>316</v>
      </c>
      <c r="O224" s="55" t="s">
        <v>308</v>
      </c>
      <c r="P224" s="70">
        <v>30</v>
      </c>
      <c r="Q224" s="68">
        <v>500</v>
      </c>
      <c r="R224" s="4">
        <f t="shared" si="6"/>
        <v>13392.857142857141</v>
      </c>
      <c r="S224" s="67">
        <v>15000</v>
      </c>
    </row>
    <row r="225" spans="1:19" ht="25.5">
      <c r="A225" s="27">
        <v>207</v>
      </c>
      <c r="B225" s="24">
        <v>211</v>
      </c>
      <c r="C225" s="5" t="s">
        <v>518</v>
      </c>
      <c r="D225" s="5" t="s">
        <v>14</v>
      </c>
      <c r="E225" s="29" t="s">
        <v>350</v>
      </c>
      <c r="F225" s="29" t="s">
        <v>351</v>
      </c>
      <c r="G225" s="31" t="s">
        <v>53</v>
      </c>
      <c r="H225" s="47" t="s">
        <v>399</v>
      </c>
      <c r="I225" s="61" t="s">
        <v>288</v>
      </c>
      <c r="J225" s="55" t="s">
        <v>352</v>
      </c>
      <c r="K225" s="77">
        <v>1</v>
      </c>
      <c r="L225" s="55" t="s">
        <v>323</v>
      </c>
      <c r="M225" s="5" t="s">
        <v>317</v>
      </c>
      <c r="N225" s="55" t="s">
        <v>316</v>
      </c>
      <c r="O225" s="55" t="s">
        <v>308</v>
      </c>
      <c r="P225" s="70">
        <v>3500</v>
      </c>
      <c r="Q225" s="68">
        <v>50</v>
      </c>
      <c r="R225" s="4">
        <f t="shared" si="6"/>
        <v>156249.99999999997</v>
      </c>
      <c r="S225" s="67">
        <v>175000</v>
      </c>
    </row>
    <row r="226" spans="1:19" ht="25.5">
      <c r="A226" s="27">
        <v>208</v>
      </c>
      <c r="B226" s="24">
        <v>212</v>
      </c>
      <c r="C226" s="5" t="s">
        <v>518</v>
      </c>
      <c r="D226" s="5" t="s">
        <v>14</v>
      </c>
      <c r="E226" s="29" t="s">
        <v>350</v>
      </c>
      <c r="F226" s="29" t="s">
        <v>351</v>
      </c>
      <c r="G226" s="31" t="s">
        <v>53</v>
      </c>
      <c r="H226" s="47" t="s">
        <v>398</v>
      </c>
      <c r="I226" s="57"/>
      <c r="J226" s="55" t="s">
        <v>352</v>
      </c>
      <c r="K226" s="77">
        <v>1</v>
      </c>
      <c r="L226" s="55" t="s">
        <v>323</v>
      </c>
      <c r="M226" s="5" t="s">
        <v>317</v>
      </c>
      <c r="N226" s="55" t="s">
        <v>316</v>
      </c>
      <c r="O226" s="57" t="s">
        <v>303</v>
      </c>
      <c r="P226" s="70">
        <v>700</v>
      </c>
      <c r="Q226" s="68">
        <v>106</v>
      </c>
      <c r="R226" s="4">
        <f t="shared" si="6"/>
        <v>189285.71428571426</v>
      </c>
      <c r="S226" s="67">
        <v>212000</v>
      </c>
    </row>
    <row r="227" spans="1:19" ht="25.5">
      <c r="A227" s="27">
        <v>209</v>
      </c>
      <c r="B227" s="24">
        <v>213</v>
      </c>
      <c r="C227" s="5" t="s">
        <v>518</v>
      </c>
      <c r="D227" s="5" t="s">
        <v>14</v>
      </c>
      <c r="E227" s="29" t="s">
        <v>350</v>
      </c>
      <c r="F227" s="29" t="s">
        <v>351</v>
      </c>
      <c r="G227" s="29" t="s">
        <v>54</v>
      </c>
      <c r="H227" s="48" t="s">
        <v>397</v>
      </c>
      <c r="I227" s="59" t="s">
        <v>289</v>
      </c>
      <c r="J227" s="55" t="s">
        <v>352</v>
      </c>
      <c r="K227" s="77">
        <v>1</v>
      </c>
      <c r="L227" s="55" t="s">
        <v>323</v>
      </c>
      <c r="M227" s="5" t="s">
        <v>317</v>
      </c>
      <c r="N227" s="5" t="s">
        <v>316</v>
      </c>
      <c r="O227" s="59" t="s">
        <v>345</v>
      </c>
      <c r="P227" s="2">
        <v>10</v>
      </c>
      <c r="Q227" s="68">
        <v>280</v>
      </c>
      <c r="R227" s="4">
        <f t="shared" si="6"/>
        <v>2499.9999999999995</v>
      </c>
      <c r="S227" s="4">
        <v>2800</v>
      </c>
    </row>
    <row r="228" spans="1:19" ht="25.5">
      <c r="A228" s="27">
        <v>210</v>
      </c>
      <c r="B228" s="24">
        <v>214</v>
      </c>
      <c r="C228" s="5" t="s">
        <v>518</v>
      </c>
      <c r="D228" s="5" t="s">
        <v>14</v>
      </c>
      <c r="E228" s="29" t="s">
        <v>350</v>
      </c>
      <c r="F228" s="29" t="s">
        <v>351</v>
      </c>
      <c r="G228" s="29" t="s">
        <v>54</v>
      </c>
      <c r="H228" s="48" t="s">
        <v>396</v>
      </c>
      <c r="I228" s="59" t="s">
        <v>290</v>
      </c>
      <c r="J228" s="55" t="s">
        <v>352</v>
      </c>
      <c r="K228" s="77">
        <v>1</v>
      </c>
      <c r="L228" s="55" t="s">
        <v>323</v>
      </c>
      <c r="M228" s="5" t="s">
        <v>317</v>
      </c>
      <c r="N228" s="5" t="s">
        <v>316</v>
      </c>
      <c r="O228" s="59" t="s">
        <v>308</v>
      </c>
      <c r="P228" s="2">
        <v>10</v>
      </c>
      <c r="Q228" s="68">
        <v>250</v>
      </c>
      <c r="R228" s="4">
        <f t="shared" si="6"/>
        <v>2232.142857142857</v>
      </c>
      <c r="S228" s="4">
        <v>2500</v>
      </c>
    </row>
    <row r="229" spans="1:19" ht="25.5">
      <c r="A229" s="27">
        <v>211</v>
      </c>
      <c r="B229" s="24">
        <v>215</v>
      </c>
      <c r="C229" s="5" t="s">
        <v>518</v>
      </c>
      <c r="D229" s="5" t="s">
        <v>14</v>
      </c>
      <c r="E229" s="29" t="s">
        <v>350</v>
      </c>
      <c r="F229" s="29" t="s">
        <v>351</v>
      </c>
      <c r="G229" s="29" t="s">
        <v>54</v>
      </c>
      <c r="H229" s="48" t="s">
        <v>395</v>
      </c>
      <c r="I229" s="59" t="s">
        <v>291</v>
      </c>
      <c r="J229" s="55" t="s">
        <v>352</v>
      </c>
      <c r="K229" s="77">
        <v>1</v>
      </c>
      <c r="L229" s="55" t="s">
        <v>323</v>
      </c>
      <c r="M229" s="5" t="s">
        <v>317</v>
      </c>
      <c r="N229" s="5" t="s">
        <v>316</v>
      </c>
      <c r="O229" s="59" t="s">
        <v>308</v>
      </c>
      <c r="P229" s="2">
        <v>10</v>
      </c>
      <c r="Q229" s="68">
        <v>280</v>
      </c>
      <c r="R229" s="4">
        <f t="shared" si="6"/>
        <v>2499.9999999999995</v>
      </c>
      <c r="S229" s="4">
        <v>2800</v>
      </c>
    </row>
    <row r="230" spans="1:19" ht="25.5">
      <c r="A230" s="27">
        <v>212</v>
      </c>
      <c r="B230" s="24">
        <v>216</v>
      </c>
      <c r="C230" s="5" t="s">
        <v>518</v>
      </c>
      <c r="D230" s="5" t="s">
        <v>14</v>
      </c>
      <c r="E230" s="29" t="s">
        <v>350</v>
      </c>
      <c r="F230" s="29" t="s">
        <v>351</v>
      </c>
      <c r="G230" s="29" t="s">
        <v>54</v>
      </c>
      <c r="H230" s="48" t="s">
        <v>156</v>
      </c>
      <c r="I230" s="59" t="s">
        <v>292</v>
      </c>
      <c r="J230" s="55" t="s">
        <v>352</v>
      </c>
      <c r="K230" s="77">
        <v>1</v>
      </c>
      <c r="L230" s="55" t="s">
        <v>323</v>
      </c>
      <c r="M230" s="5" t="s">
        <v>317</v>
      </c>
      <c r="N230" s="5" t="s">
        <v>316</v>
      </c>
      <c r="O230" s="59" t="s">
        <v>308</v>
      </c>
      <c r="P230" s="2">
        <v>10</v>
      </c>
      <c r="Q230" s="68">
        <v>300</v>
      </c>
      <c r="R230" s="4">
        <f t="shared" si="6"/>
        <v>2678.5714285714284</v>
      </c>
      <c r="S230" s="4">
        <v>3000</v>
      </c>
    </row>
    <row r="231" spans="1:19" ht="25.5">
      <c r="A231" s="27">
        <v>213</v>
      </c>
      <c r="B231" s="24">
        <v>217</v>
      </c>
      <c r="C231" s="5" t="s">
        <v>518</v>
      </c>
      <c r="D231" s="5" t="s">
        <v>14</v>
      </c>
      <c r="E231" s="29" t="s">
        <v>350</v>
      </c>
      <c r="F231" s="29" t="s">
        <v>351</v>
      </c>
      <c r="G231" s="29" t="s">
        <v>54</v>
      </c>
      <c r="H231" s="48" t="s">
        <v>156</v>
      </c>
      <c r="I231" s="59" t="s">
        <v>293</v>
      </c>
      <c r="J231" s="55" t="s">
        <v>352</v>
      </c>
      <c r="K231" s="77">
        <v>1</v>
      </c>
      <c r="L231" s="55" t="s">
        <v>323</v>
      </c>
      <c r="M231" s="5" t="s">
        <v>317</v>
      </c>
      <c r="N231" s="5" t="s">
        <v>316</v>
      </c>
      <c r="O231" s="59" t="s">
        <v>308</v>
      </c>
      <c r="P231" s="2">
        <v>10</v>
      </c>
      <c r="Q231" s="68">
        <v>300</v>
      </c>
      <c r="R231" s="4">
        <f t="shared" si="6"/>
        <v>2678.5714285714284</v>
      </c>
      <c r="S231" s="4">
        <v>3000</v>
      </c>
    </row>
    <row r="232" spans="1:19" ht="25.5">
      <c r="A232" s="27">
        <v>214</v>
      </c>
      <c r="B232" s="24">
        <v>218</v>
      </c>
      <c r="C232" s="5" t="s">
        <v>518</v>
      </c>
      <c r="D232" s="5" t="s">
        <v>14</v>
      </c>
      <c r="E232" s="29" t="s">
        <v>350</v>
      </c>
      <c r="F232" s="29" t="s">
        <v>351</v>
      </c>
      <c r="G232" s="29" t="s">
        <v>54</v>
      </c>
      <c r="H232" s="48" t="s">
        <v>157</v>
      </c>
      <c r="I232" s="59" t="s">
        <v>294</v>
      </c>
      <c r="J232" s="55" t="s">
        <v>352</v>
      </c>
      <c r="K232" s="77">
        <v>1</v>
      </c>
      <c r="L232" s="55" t="s">
        <v>323</v>
      </c>
      <c r="M232" s="5" t="s">
        <v>317</v>
      </c>
      <c r="N232" s="5" t="s">
        <v>316</v>
      </c>
      <c r="O232" s="59" t="s">
        <v>308</v>
      </c>
      <c r="P232" s="2">
        <v>100</v>
      </c>
      <c r="Q232" s="68">
        <v>300</v>
      </c>
      <c r="R232" s="4">
        <f t="shared" si="6"/>
        <v>2678.5714285714284</v>
      </c>
      <c r="S232" s="4">
        <v>3000</v>
      </c>
    </row>
    <row r="233" spans="1:19" ht="25.5">
      <c r="A233" s="27">
        <v>215</v>
      </c>
      <c r="B233" s="24">
        <v>219</v>
      </c>
      <c r="C233" s="5" t="s">
        <v>518</v>
      </c>
      <c r="D233" s="5" t="s">
        <v>14</v>
      </c>
      <c r="E233" s="29" t="s">
        <v>350</v>
      </c>
      <c r="F233" s="29" t="s">
        <v>351</v>
      </c>
      <c r="G233" s="29" t="s">
        <v>54</v>
      </c>
      <c r="H233" s="48" t="s">
        <v>158</v>
      </c>
      <c r="I233" s="59" t="s">
        <v>295</v>
      </c>
      <c r="J233" s="55" t="s">
        <v>352</v>
      </c>
      <c r="K233" s="77">
        <v>1</v>
      </c>
      <c r="L233" s="55" t="s">
        <v>323</v>
      </c>
      <c r="M233" s="5" t="s">
        <v>317</v>
      </c>
      <c r="N233" s="5" t="s">
        <v>316</v>
      </c>
      <c r="O233" s="59" t="s">
        <v>308</v>
      </c>
      <c r="P233" s="2">
        <v>500</v>
      </c>
      <c r="Q233" s="68">
        <v>3</v>
      </c>
      <c r="R233" s="4">
        <f t="shared" si="6"/>
        <v>1455.3571428571427</v>
      </c>
      <c r="S233" s="4">
        <v>1630</v>
      </c>
    </row>
    <row r="234" spans="1:19" ht="25.5">
      <c r="A234" s="27">
        <v>216</v>
      </c>
      <c r="B234" s="24">
        <v>220</v>
      </c>
      <c r="C234" s="5" t="s">
        <v>518</v>
      </c>
      <c r="D234" s="5" t="s">
        <v>14</v>
      </c>
      <c r="E234" s="29" t="s">
        <v>350</v>
      </c>
      <c r="F234" s="29" t="s">
        <v>351</v>
      </c>
      <c r="G234" s="29" t="s">
        <v>54</v>
      </c>
      <c r="H234" s="48" t="s">
        <v>394</v>
      </c>
      <c r="I234" s="59" t="s">
        <v>296</v>
      </c>
      <c r="J234" s="55" t="s">
        <v>352</v>
      </c>
      <c r="K234" s="77">
        <v>1</v>
      </c>
      <c r="L234" s="55" t="s">
        <v>323</v>
      </c>
      <c r="M234" s="5" t="s">
        <v>317</v>
      </c>
      <c r="N234" s="5" t="s">
        <v>316</v>
      </c>
      <c r="O234" s="59" t="s">
        <v>308</v>
      </c>
      <c r="P234" s="2">
        <v>100</v>
      </c>
      <c r="Q234" s="72">
        <v>420</v>
      </c>
      <c r="R234" s="4">
        <f t="shared" si="6"/>
        <v>37500</v>
      </c>
      <c r="S234" s="4">
        <v>42000</v>
      </c>
    </row>
    <row r="235" spans="1:19" ht="25.5">
      <c r="A235" s="27">
        <v>217</v>
      </c>
      <c r="B235" s="24">
        <v>221</v>
      </c>
      <c r="C235" s="5" t="s">
        <v>518</v>
      </c>
      <c r="D235" s="5" t="s">
        <v>14</v>
      </c>
      <c r="E235" s="29" t="s">
        <v>350</v>
      </c>
      <c r="F235" s="29" t="s">
        <v>351</v>
      </c>
      <c r="G235" s="29" t="s">
        <v>54</v>
      </c>
      <c r="H235" s="48" t="s">
        <v>393</v>
      </c>
      <c r="I235" s="59" t="s">
        <v>297</v>
      </c>
      <c r="J235" s="55" t="s">
        <v>352</v>
      </c>
      <c r="K235" s="77">
        <v>1</v>
      </c>
      <c r="L235" s="55" t="s">
        <v>323</v>
      </c>
      <c r="M235" s="5" t="s">
        <v>317</v>
      </c>
      <c r="N235" s="5" t="s">
        <v>316</v>
      </c>
      <c r="O235" s="59" t="s">
        <v>308</v>
      </c>
      <c r="P235" s="2">
        <v>200</v>
      </c>
      <c r="Q235" s="72">
        <v>6</v>
      </c>
      <c r="R235" s="4">
        <f t="shared" si="6"/>
        <v>1010.7142857142857</v>
      </c>
      <c r="S235" s="4">
        <v>1132</v>
      </c>
    </row>
    <row r="236" spans="1:19" ht="25.5">
      <c r="A236" s="27">
        <v>218</v>
      </c>
      <c r="B236" s="24">
        <v>222</v>
      </c>
      <c r="C236" s="5" t="s">
        <v>518</v>
      </c>
      <c r="D236" s="5" t="s">
        <v>14</v>
      </c>
      <c r="E236" s="29" t="s">
        <v>350</v>
      </c>
      <c r="F236" s="29" t="s">
        <v>351</v>
      </c>
      <c r="G236" s="29" t="s">
        <v>54</v>
      </c>
      <c r="H236" s="48" t="s">
        <v>392</v>
      </c>
      <c r="I236" s="59" t="s">
        <v>298</v>
      </c>
      <c r="J236" s="55" t="s">
        <v>352</v>
      </c>
      <c r="K236" s="77">
        <v>1</v>
      </c>
      <c r="L236" s="55" t="s">
        <v>323</v>
      </c>
      <c r="M236" s="5" t="s">
        <v>317</v>
      </c>
      <c r="N236" s="5" t="s">
        <v>316</v>
      </c>
      <c r="O236" s="59" t="s">
        <v>308</v>
      </c>
      <c r="P236" s="2">
        <v>100</v>
      </c>
      <c r="Q236" s="72">
        <v>4</v>
      </c>
      <c r="R236" s="4">
        <f t="shared" si="6"/>
        <v>357.1428571428571</v>
      </c>
      <c r="S236" s="4">
        <v>400</v>
      </c>
    </row>
    <row r="237" spans="1:19" ht="25.5">
      <c r="A237" s="27">
        <v>219</v>
      </c>
      <c r="B237" s="24">
        <v>223</v>
      </c>
      <c r="C237" s="5" t="s">
        <v>518</v>
      </c>
      <c r="D237" s="5" t="s">
        <v>14</v>
      </c>
      <c r="E237" s="29" t="s">
        <v>350</v>
      </c>
      <c r="F237" s="29" t="s">
        <v>351</v>
      </c>
      <c r="G237" s="29" t="s">
        <v>54</v>
      </c>
      <c r="H237" s="48" t="s">
        <v>391</v>
      </c>
      <c r="I237" s="59" t="s">
        <v>299</v>
      </c>
      <c r="J237" s="55" t="s">
        <v>352</v>
      </c>
      <c r="K237" s="77">
        <v>1</v>
      </c>
      <c r="L237" s="55" t="s">
        <v>323</v>
      </c>
      <c r="M237" s="5" t="s">
        <v>317</v>
      </c>
      <c r="N237" s="5" t="s">
        <v>316</v>
      </c>
      <c r="O237" s="59" t="s">
        <v>308</v>
      </c>
      <c r="P237" s="2">
        <v>200</v>
      </c>
      <c r="Q237" s="72">
        <v>7</v>
      </c>
      <c r="R237" s="4">
        <f t="shared" si="6"/>
        <v>1183.0357142857142</v>
      </c>
      <c r="S237" s="4">
        <v>1325</v>
      </c>
    </row>
    <row r="238" spans="1:19" ht="25.5">
      <c r="A238" s="25">
        <v>220</v>
      </c>
      <c r="B238" s="24">
        <v>224</v>
      </c>
      <c r="C238" s="5" t="s">
        <v>518</v>
      </c>
      <c r="D238" s="5" t="s">
        <v>14</v>
      </c>
      <c r="E238" s="29" t="s">
        <v>350</v>
      </c>
      <c r="F238" s="29" t="s">
        <v>351</v>
      </c>
      <c r="G238" s="29" t="s">
        <v>55</v>
      </c>
      <c r="H238" s="49" t="s">
        <v>390</v>
      </c>
      <c r="I238" s="53"/>
      <c r="J238" s="55" t="s">
        <v>352</v>
      </c>
      <c r="K238" s="77">
        <v>1</v>
      </c>
      <c r="L238" s="55" t="s">
        <v>323</v>
      </c>
      <c r="M238" s="5" t="s">
        <v>317</v>
      </c>
      <c r="N238" s="5" t="s">
        <v>316</v>
      </c>
      <c r="O238" s="59" t="s">
        <v>308</v>
      </c>
      <c r="P238" s="71">
        <v>20</v>
      </c>
      <c r="Q238" s="72">
        <v>20000</v>
      </c>
      <c r="R238" s="4">
        <f t="shared" si="6"/>
        <v>357142.8571428571</v>
      </c>
      <c r="S238" s="71">
        <v>400000</v>
      </c>
    </row>
    <row r="239" spans="1:19" ht="25.5">
      <c r="A239" s="25">
        <v>221</v>
      </c>
      <c r="B239" s="24">
        <v>225</v>
      </c>
      <c r="C239" s="5" t="s">
        <v>518</v>
      </c>
      <c r="D239" s="5" t="s">
        <v>14</v>
      </c>
      <c r="E239" s="29" t="s">
        <v>350</v>
      </c>
      <c r="F239" s="29" t="s">
        <v>351</v>
      </c>
      <c r="G239" s="29" t="s">
        <v>55</v>
      </c>
      <c r="H239" s="49" t="s">
        <v>389</v>
      </c>
      <c r="I239" s="53"/>
      <c r="J239" s="55" t="s">
        <v>352</v>
      </c>
      <c r="K239" s="77">
        <v>1</v>
      </c>
      <c r="L239" s="55" t="s">
        <v>323</v>
      </c>
      <c r="M239" s="5" t="s">
        <v>317</v>
      </c>
      <c r="N239" s="5" t="s">
        <v>316</v>
      </c>
      <c r="O239" s="59" t="s">
        <v>308</v>
      </c>
      <c r="P239" s="71">
        <v>20</v>
      </c>
      <c r="Q239" s="72">
        <v>25000</v>
      </c>
      <c r="R239" s="4">
        <f t="shared" si="6"/>
        <v>446428.57142857136</v>
      </c>
      <c r="S239" s="71">
        <v>500000</v>
      </c>
    </row>
    <row r="240" spans="1:19" ht="25.5">
      <c r="A240" s="25">
        <v>222</v>
      </c>
      <c r="B240" s="24">
        <v>226</v>
      </c>
      <c r="C240" s="5" t="s">
        <v>518</v>
      </c>
      <c r="D240" s="5" t="s">
        <v>14</v>
      </c>
      <c r="E240" s="29" t="s">
        <v>350</v>
      </c>
      <c r="F240" s="29" t="s">
        <v>351</v>
      </c>
      <c r="G240" s="29" t="s">
        <v>55</v>
      </c>
      <c r="H240" s="49" t="s">
        <v>388</v>
      </c>
      <c r="I240" s="53"/>
      <c r="J240" s="55" t="s">
        <v>352</v>
      </c>
      <c r="K240" s="77">
        <v>1</v>
      </c>
      <c r="L240" s="55" t="s">
        <v>323</v>
      </c>
      <c r="M240" s="5" t="s">
        <v>317</v>
      </c>
      <c r="N240" s="5" t="s">
        <v>316</v>
      </c>
      <c r="O240" s="59" t="s">
        <v>308</v>
      </c>
      <c r="P240" s="71">
        <v>20</v>
      </c>
      <c r="Q240" s="72">
        <v>30000</v>
      </c>
      <c r="R240" s="4">
        <f>S240/1.12</f>
        <v>535714.2857142857</v>
      </c>
      <c r="S240" s="71">
        <v>600000</v>
      </c>
    </row>
    <row r="241" spans="1:19" ht="24.75" customHeight="1">
      <c r="A241" s="89"/>
      <c r="B241" s="126" t="s">
        <v>513</v>
      </c>
      <c r="C241" s="127"/>
      <c r="D241" s="128"/>
      <c r="E241" s="90"/>
      <c r="F241" s="90"/>
      <c r="G241" s="90"/>
      <c r="H241" s="91"/>
      <c r="I241" s="92"/>
      <c r="J241" s="93"/>
      <c r="K241" s="94"/>
      <c r="L241" s="93"/>
      <c r="M241" s="95"/>
      <c r="N241" s="95"/>
      <c r="O241" s="96"/>
      <c r="P241" s="97"/>
      <c r="Q241" s="98"/>
      <c r="R241" s="99">
        <f>SUM(R15:R240)</f>
        <v>105628568.91071428</v>
      </c>
      <c r="S241" s="99">
        <f>SUM(S15:S240)</f>
        <v>118303997.18</v>
      </c>
    </row>
    <row r="242" spans="1:19" ht="22.5" customHeight="1">
      <c r="A242" s="100"/>
      <c r="B242" s="134" t="s">
        <v>355</v>
      </c>
      <c r="C242" s="135"/>
      <c r="D242" s="136"/>
      <c r="E242" s="101"/>
      <c r="F242" s="101"/>
      <c r="G242" s="101"/>
      <c r="H242" s="102"/>
      <c r="I242" s="103"/>
      <c r="J242" s="104"/>
      <c r="K242" s="105"/>
      <c r="L242" s="104"/>
      <c r="M242" s="106"/>
      <c r="N242" s="106"/>
      <c r="O242" s="107"/>
      <c r="P242" s="108"/>
      <c r="Q242" s="109"/>
      <c r="R242" s="108"/>
      <c r="S242" s="108"/>
    </row>
    <row r="243" spans="1:19" ht="25.5">
      <c r="A243" s="25">
        <v>223</v>
      </c>
      <c r="B243" s="24">
        <v>227</v>
      </c>
      <c r="C243" s="5" t="s">
        <v>518</v>
      </c>
      <c r="D243" s="55" t="s">
        <v>14</v>
      </c>
      <c r="E243" s="29" t="s">
        <v>350</v>
      </c>
      <c r="F243" s="29" t="s">
        <v>351</v>
      </c>
      <c r="G243" s="29" t="s">
        <v>56</v>
      </c>
      <c r="H243" s="41" t="s">
        <v>159</v>
      </c>
      <c r="I243" s="5" t="s">
        <v>361</v>
      </c>
      <c r="J243" s="55" t="s">
        <v>352</v>
      </c>
      <c r="K243" s="77">
        <v>1</v>
      </c>
      <c r="L243" s="55" t="s">
        <v>323</v>
      </c>
      <c r="M243" s="5" t="s">
        <v>317</v>
      </c>
      <c r="N243" s="5" t="s">
        <v>316</v>
      </c>
      <c r="O243" s="5"/>
      <c r="P243" s="71">
        <v>150</v>
      </c>
      <c r="Q243" s="72">
        <v>2500</v>
      </c>
      <c r="R243" s="4">
        <f t="shared" si="6"/>
        <v>334821.4285714285</v>
      </c>
      <c r="S243" s="71">
        <v>375000</v>
      </c>
    </row>
    <row r="244" spans="1:19" ht="25.5">
      <c r="A244" s="25">
        <v>224</v>
      </c>
      <c r="B244" s="24">
        <v>228</v>
      </c>
      <c r="C244" s="5" t="s">
        <v>518</v>
      </c>
      <c r="D244" s="55" t="s">
        <v>14</v>
      </c>
      <c r="E244" s="29" t="s">
        <v>350</v>
      </c>
      <c r="F244" s="29" t="s">
        <v>351</v>
      </c>
      <c r="G244" s="29" t="s">
        <v>57</v>
      </c>
      <c r="H244" s="50" t="s">
        <v>360</v>
      </c>
      <c r="I244" s="5" t="s">
        <v>362</v>
      </c>
      <c r="J244" s="55" t="s">
        <v>352</v>
      </c>
      <c r="K244" s="77">
        <v>1</v>
      </c>
      <c r="L244" s="55" t="s">
        <v>325</v>
      </c>
      <c r="M244" s="5" t="s">
        <v>317</v>
      </c>
      <c r="N244" s="5" t="s">
        <v>316</v>
      </c>
      <c r="O244" s="63"/>
      <c r="P244" s="71">
        <v>143</v>
      </c>
      <c r="Q244" s="72">
        <v>8368</v>
      </c>
      <c r="R244" s="4">
        <f t="shared" si="6"/>
        <v>971238.3928571427</v>
      </c>
      <c r="S244" s="4">
        <v>1087787</v>
      </c>
    </row>
    <row r="245" spans="1:19" ht="25.5">
      <c r="A245" s="25">
        <v>225</v>
      </c>
      <c r="B245" s="24">
        <v>229</v>
      </c>
      <c r="C245" s="5" t="s">
        <v>518</v>
      </c>
      <c r="D245" s="55" t="s">
        <v>14</v>
      </c>
      <c r="E245" s="29" t="s">
        <v>350</v>
      </c>
      <c r="F245" s="29" t="s">
        <v>351</v>
      </c>
      <c r="G245" s="29" t="s">
        <v>57</v>
      </c>
      <c r="H245" s="50" t="s">
        <v>363</v>
      </c>
      <c r="I245" s="5"/>
      <c r="J245" s="55" t="s">
        <v>352</v>
      </c>
      <c r="K245" s="77">
        <v>1</v>
      </c>
      <c r="L245" s="55"/>
      <c r="M245" s="5" t="s">
        <v>317</v>
      </c>
      <c r="N245" s="5" t="s">
        <v>316</v>
      </c>
      <c r="O245" s="63"/>
      <c r="P245" s="71">
        <v>143</v>
      </c>
      <c r="Q245" s="72">
        <v>2900</v>
      </c>
      <c r="R245" s="4">
        <f t="shared" si="6"/>
        <v>370267.8571428571</v>
      </c>
      <c r="S245" s="4">
        <v>414700</v>
      </c>
    </row>
    <row r="246" spans="1:19" ht="25.5">
      <c r="A246" s="25">
        <v>226</v>
      </c>
      <c r="B246" s="24">
        <v>230</v>
      </c>
      <c r="C246" s="5" t="s">
        <v>518</v>
      </c>
      <c r="D246" s="55" t="s">
        <v>14</v>
      </c>
      <c r="E246" s="29" t="s">
        <v>350</v>
      </c>
      <c r="F246" s="29" t="s">
        <v>351</v>
      </c>
      <c r="G246" s="29" t="s">
        <v>57</v>
      </c>
      <c r="H246" s="50" t="s">
        <v>364</v>
      </c>
      <c r="I246" s="5"/>
      <c r="J246" s="55" t="s">
        <v>352</v>
      </c>
      <c r="K246" s="77">
        <v>1</v>
      </c>
      <c r="L246" s="55"/>
      <c r="M246" s="5" t="s">
        <v>317</v>
      </c>
      <c r="N246" s="5" t="s">
        <v>316</v>
      </c>
      <c r="O246" s="63"/>
      <c r="P246" s="71">
        <v>143</v>
      </c>
      <c r="Q246" s="72">
        <v>140</v>
      </c>
      <c r="R246" s="4">
        <f t="shared" si="6"/>
        <v>17875</v>
      </c>
      <c r="S246" s="4">
        <v>20020</v>
      </c>
    </row>
    <row r="247" spans="1:19" ht="25.5">
      <c r="A247" s="25">
        <v>227</v>
      </c>
      <c r="B247" s="24">
        <v>231</v>
      </c>
      <c r="C247" s="5" t="s">
        <v>518</v>
      </c>
      <c r="D247" s="55" t="s">
        <v>14</v>
      </c>
      <c r="E247" s="29" t="s">
        <v>350</v>
      </c>
      <c r="F247" s="29" t="s">
        <v>351</v>
      </c>
      <c r="G247" s="29" t="s">
        <v>58</v>
      </c>
      <c r="H247" s="47" t="s">
        <v>160</v>
      </c>
      <c r="I247" s="59" t="s">
        <v>300</v>
      </c>
      <c r="J247" s="55" t="s">
        <v>352</v>
      </c>
      <c r="K247" s="77">
        <v>1</v>
      </c>
      <c r="L247" s="55" t="s">
        <v>326</v>
      </c>
      <c r="M247" s="5" t="s">
        <v>317</v>
      </c>
      <c r="N247" s="5" t="s">
        <v>316</v>
      </c>
      <c r="O247" s="59"/>
      <c r="P247" s="71">
        <v>9500</v>
      </c>
      <c r="Q247" s="72">
        <v>121</v>
      </c>
      <c r="R247" s="4">
        <f t="shared" si="6"/>
        <v>1017857.1428571427</v>
      </c>
      <c r="S247" s="4">
        <v>1140000</v>
      </c>
    </row>
    <row r="248" spans="1:19" ht="25.5">
      <c r="A248" s="25">
        <v>228</v>
      </c>
      <c r="B248" s="24">
        <v>232</v>
      </c>
      <c r="C248" s="5" t="s">
        <v>518</v>
      </c>
      <c r="D248" s="55" t="s">
        <v>14</v>
      </c>
      <c r="E248" s="29" t="s">
        <v>350</v>
      </c>
      <c r="F248" s="29" t="s">
        <v>351</v>
      </c>
      <c r="G248" s="29" t="s">
        <v>59</v>
      </c>
      <c r="H248" s="47" t="s">
        <v>161</v>
      </c>
      <c r="I248" s="59" t="s">
        <v>365</v>
      </c>
      <c r="J248" s="55" t="s">
        <v>352</v>
      </c>
      <c r="K248" s="77">
        <v>1</v>
      </c>
      <c r="L248" s="55" t="s">
        <v>323</v>
      </c>
      <c r="M248" s="5" t="s">
        <v>317</v>
      </c>
      <c r="N248" s="5" t="s">
        <v>316</v>
      </c>
      <c r="O248" s="59"/>
      <c r="P248" s="71">
        <v>100</v>
      </c>
      <c r="Q248" s="72">
        <v>435</v>
      </c>
      <c r="R248" s="4">
        <f t="shared" si="6"/>
        <v>38805.35714285714</v>
      </c>
      <c r="S248" s="53">
        <v>43462</v>
      </c>
    </row>
    <row r="249" spans="1:19" ht="25.5">
      <c r="A249" s="25">
        <v>229</v>
      </c>
      <c r="B249" s="24">
        <v>233</v>
      </c>
      <c r="C249" s="5" t="s">
        <v>518</v>
      </c>
      <c r="D249" s="55" t="s">
        <v>14</v>
      </c>
      <c r="E249" s="29" t="s">
        <v>350</v>
      </c>
      <c r="F249" s="29" t="s">
        <v>351</v>
      </c>
      <c r="G249" s="29" t="s">
        <v>60</v>
      </c>
      <c r="H249" s="51" t="s">
        <v>162</v>
      </c>
      <c r="I249" s="5" t="s">
        <v>366</v>
      </c>
      <c r="J249" s="55" t="s">
        <v>352</v>
      </c>
      <c r="K249" s="77">
        <v>1</v>
      </c>
      <c r="L249" s="55" t="s">
        <v>325</v>
      </c>
      <c r="M249" s="5" t="s">
        <v>317</v>
      </c>
      <c r="N249" s="5" t="s">
        <v>316</v>
      </c>
      <c r="O249" s="5"/>
      <c r="P249" s="71">
        <v>250</v>
      </c>
      <c r="Q249" s="76">
        <v>900</v>
      </c>
      <c r="R249" s="4">
        <f t="shared" si="6"/>
        <v>200892.85714285713</v>
      </c>
      <c r="S249" s="71">
        <v>225000</v>
      </c>
    </row>
    <row r="250" spans="1:19" ht="25.5">
      <c r="A250" s="25">
        <v>230</v>
      </c>
      <c r="B250" s="24">
        <v>234</v>
      </c>
      <c r="C250" s="5" t="s">
        <v>518</v>
      </c>
      <c r="D250" s="55" t="s">
        <v>14</v>
      </c>
      <c r="E250" s="29" t="s">
        <v>350</v>
      </c>
      <c r="F250" s="29" t="s">
        <v>351</v>
      </c>
      <c r="G250" s="29" t="s">
        <v>61</v>
      </c>
      <c r="H250" s="52" t="s">
        <v>367</v>
      </c>
      <c r="I250" s="59" t="s">
        <v>300</v>
      </c>
      <c r="J250" s="55" t="s">
        <v>352</v>
      </c>
      <c r="K250" s="77">
        <v>1</v>
      </c>
      <c r="L250" s="59" t="s">
        <v>320</v>
      </c>
      <c r="M250" s="5" t="s">
        <v>317</v>
      </c>
      <c r="N250" s="5" t="s">
        <v>316</v>
      </c>
      <c r="O250" s="59"/>
      <c r="P250" s="53">
        <v>3</v>
      </c>
      <c r="Q250" s="64">
        <v>143463</v>
      </c>
      <c r="R250" s="4">
        <f t="shared" si="6"/>
        <v>384275.89285714284</v>
      </c>
      <c r="S250" s="53">
        <v>430389</v>
      </c>
    </row>
    <row r="251" spans="1:19" ht="25.5">
      <c r="A251" s="25">
        <v>231</v>
      </c>
      <c r="B251" s="24">
        <v>235</v>
      </c>
      <c r="C251" s="5" t="s">
        <v>518</v>
      </c>
      <c r="D251" s="55" t="s">
        <v>14</v>
      </c>
      <c r="E251" s="29" t="s">
        <v>350</v>
      </c>
      <c r="F251" s="29" t="s">
        <v>351</v>
      </c>
      <c r="G251" s="29" t="s">
        <v>62</v>
      </c>
      <c r="H251" s="52" t="s">
        <v>368</v>
      </c>
      <c r="I251" s="59" t="s">
        <v>300</v>
      </c>
      <c r="J251" s="55" t="s">
        <v>352</v>
      </c>
      <c r="K251" s="77">
        <v>1</v>
      </c>
      <c r="L251" s="59" t="s">
        <v>320</v>
      </c>
      <c r="M251" s="5" t="s">
        <v>317</v>
      </c>
      <c r="N251" s="5" t="s">
        <v>316</v>
      </c>
      <c r="O251" s="59"/>
      <c r="P251" s="53">
        <v>3</v>
      </c>
      <c r="Q251" s="64">
        <v>795</v>
      </c>
      <c r="R251" s="4">
        <f t="shared" si="6"/>
        <v>2129.9999999999995</v>
      </c>
      <c r="S251" s="53">
        <v>2385.6</v>
      </c>
    </row>
    <row r="252" spans="1:19" ht="25.5">
      <c r="A252" s="25">
        <v>232</v>
      </c>
      <c r="B252" s="24">
        <v>236</v>
      </c>
      <c r="C252" s="5" t="s">
        <v>518</v>
      </c>
      <c r="D252" s="55" t="s">
        <v>14</v>
      </c>
      <c r="E252" s="29" t="s">
        <v>350</v>
      </c>
      <c r="F252" s="29" t="s">
        <v>351</v>
      </c>
      <c r="G252" s="29" t="s">
        <v>62</v>
      </c>
      <c r="H252" s="52" t="s">
        <v>369</v>
      </c>
      <c r="I252" s="59" t="s">
        <v>300</v>
      </c>
      <c r="J252" s="55" t="s">
        <v>352</v>
      </c>
      <c r="K252" s="77">
        <v>1</v>
      </c>
      <c r="L252" s="59" t="s">
        <v>320</v>
      </c>
      <c r="M252" s="5" t="s">
        <v>317</v>
      </c>
      <c r="N252" s="5" t="s">
        <v>316</v>
      </c>
      <c r="O252" s="59"/>
      <c r="P252" s="53">
        <v>3</v>
      </c>
      <c r="Q252" s="64">
        <v>976</v>
      </c>
      <c r="R252" s="4">
        <f t="shared" si="6"/>
        <v>2613.401785714286</v>
      </c>
      <c r="S252" s="53">
        <v>2927.01</v>
      </c>
    </row>
    <row r="253" spans="1:19" ht="25.5">
      <c r="A253" s="25">
        <v>233</v>
      </c>
      <c r="B253" s="24">
        <v>237</v>
      </c>
      <c r="C253" s="5" t="s">
        <v>518</v>
      </c>
      <c r="D253" s="55" t="s">
        <v>14</v>
      </c>
      <c r="E253" s="29" t="s">
        <v>350</v>
      </c>
      <c r="F253" s="29" t="s">
        <v>351</v>
      </c>
      <c r="G253" s="29" t="s">
        <v>63</v>
      </c>
      <c r="H253" s="52" t="s">
        <v>370</v>
      </c>
      <c r="I253" s="59" t="s">
        <v>301</v>
      </c>
      <c r="J253" s="55" t="s">
        <v>352</v>
      </c>
      <c r="K253" s="77">
        <v>1</v>
      </c>
      <c r="L253" s="59" t="s">
        <v>320</v>
      </c>
      <c r="M253" s="5" t="s">
        <v>317</v>
      </c>
      <c r="N253" s="5" t="s">
        <v>316</v>
      </c>
      <c r="O253" s="59"/>
      <c r="P253" s="53">
        <v>60</v>
      </c>
      <c r="Q253" s="64">
        <v>3740</v>
      </c>
      <c r="R253" s="4">
        <f t="shared" si="6"/>
        <v>200357.14285714284</v>
      </c>
      <c r="S253" s="53">
        <v>224400</v>
      </c>
    </row>
    <row r="254" spans="1:19" ht="25.5">
      <c r="A254" s="26">
        <v>234</v>
      </c>
      <c r="B254" s="24">
        <v>238</v>
      </c>
      <c r="C254" s="5" t="s">
        <v>518</v>
      </c>
      <c r="D254" s="55" t="s">
        <v>14</v>
      </c>
      <c r="E254" s="29" t="s">
        <v>350</v>
      </c>
      <c r="F254" s="29" t="s">
        <v>351</v>
      </c>
      <c r="G254" s="29" t="s">
        <v>64</v>
      </c>
      <c r="H254" s="52" t="s">
        <v>371</v>
      </c>
      <c r="I254" s="59" t="s">
        <v>301</v>
      </c>
      <c r="J254" s="55" t="s">
        <v>352</v>
      </c>
      <c r="K254" s="77">
        <v>1</v>
      </c>
      <c r="L254" s="59" t="s">
        <v>318</v>
      </c>
      <c r="M254" s="5" t="s">
        <v>317</v>
      </c>
      <c r="N254" s="5" t="s">
        <v>316</v>
      </c>
      <c r="O254" s="59"/>
      <c r="P254" s="53">
        <v>54</v>
      </c>
      <c r="Q254" s="64">
        <v>9615</v>
      </c>
      <c r="R254" s="4">
        <f t="shared" si="6"/>
        <v>463598.6785714285</v>
      </c>
      <c r="S254" s="4">
        <v>519230.52</v>
      </c>
    </row>
    <row r="255" spans="1:19" ht="25.5">
      <c r="A255" s="26">
        <v>235</v>
      </c>
      <c r="B255" s="24">
        <v>239</v>
      </c>
      <c r="C255" s="5" t="s">
        <v>518</v>
      </c>
      <c r="D255" s="55" t="s">
        <v>14</v>
      </c>
      <c r="E255" s="29" t="s">
        <v>350</v>
      </c>
      <c r="F255" s="29" t="s">
        <v>351</v>
      </c>
      <c r="G255" s="29" t="s">
        <v>65</v>
      </c>
      <c r="H255" s="52" t="s">
        <v>163</v>
      </c>
      <c r="I255" s="59" t="s">
        <v>372</v>
      </c>
      <c r="J255" s="55" t="s">
        <v>352</v>
      </c>
      <c r="K255" s="77">
        <v>1</v>
      </c>
      <c r="L255" s="59" t="s">
        <v>320</v>
      </c>
      <c r="M255" s="5" t="s">
        <v>317</v>
      </c>
      <c r="N255" s="5" t="s">
        <v>316</v>
      </c>
      <c r="O255" s="59"/>
      <c r="P255" s="53">
        <v>3000</v>
      </c>
      <c r="Q255" s="64">
        <v>4</v>
      </c>
      <c r="R255" s="4">
        <f t="shared" si="6"/>
        <v>10580.357142857141</v>
      </c>
      <c r="S255" s="53">
        <v>11850</v>
      </c>
    </row>
    <row r="256" spans="1:19" ht="25.5">
      <c r="A256" s="26">
        <v>236</v>
      </c>
      <c r="B256" s="24">
        <v>240</v>
      </c>
      <c r="C256" s="5" t="s">
        <v>518</v>
      </c>
      <c r="D256" s="55" t="s">
        <v>14</v>
      </c>
      <c r="E256" s="29" t="s">
        <v>350</v>
      </c>
      <c r="F256" s="29" t="s">
        <v>351</v>
      </c>
      <c r="G256" s="29" t="s">
        <v>65</v>
      </c>
      <c r="H256" s="52" t="s">
        <v>373</v>
      </c>
      <c r="I256" s="59" t="s">
        <v>372</v>
      </c>
      <c r="J256" s="55" t="s">
        <v>352</v>
      </c>
      <c r="K256" s="77">
        <v>1</v>
      </c>
      <c r="L256" s="59" t="s">
        <v>320</v>
      </c>
      <c r="M256" s="5" t="s">
        <v>317</v>
      </c>
      <c r="N256" s="5" t="s">
        <v>316</v>
      </c>
      <c r="O256" s="59"/>
      <c r="P256" s="53">
        <v>3000</v>
      </c>
      <c r="Q256" s="64">
        <v>5</v>
      </c>
      <c r="R256" s="4">
        <f t="shared" si="6"/>
        <v>12241.071428571428</v>
      </c>
      <c r="S256" s="53">
        <v>13710</v>
      </c>
    </row>
    <row r="257" spans="1:19" ht="25.5">
      <c r="A257" s="26">
        <v>237</v>
      </c>
      <c r="B257" s="24">
        <v>241</v>
      </c>
      <c r="C257" s="5" t="s">
        <v>518</v>
      </c>
      <c r="D257" s="55" t="s">
        <v>14</v>
      </c>
      <c r="E257" s="29" t="s">
        <v>350</v>
      </c>
      <c r="F257" s="29" t="s">
        <v>351</v>
      </c>
      <c r="G257" s="29" t="s">
        <v>65</v>
      </c>
      <c r="H257" s="52" t="s">
        <v>164</v>
      </c>
      <c r="I257" s="59" t="s">
        <v>372</v>
      </c>
      <c r="J257" s="55" t="s">
        <v>352</v>
      </c>
      <c r="K257" s="77">
        <v>1</v>
      </c>
      <c r="L257" s="59" t="s">
        <v>320</v>
      </c>
      <c r="M257" s="5" t="s">
        <v>317</v>
      </c>
      <c r="N257" s="5" t="s">
        <v>316</v>
      </c>
      <c r="O257" s="59"/>
      <c r="P257" s="53">
        <v>3000</v>
      </c>
      <c r="Q257" s="64">
        <v>6</v>
      </c>
      <c r="R257" s="4">
        <f t="shared" si="6"/>
        <v>14946.42857142857</v>
      </c>
      <c r="S257" s="53">
        <v>16740</v>
      </c>
    </row>
    <row r="258" spans="1:19" ht="25.5">
      <c r="A258" s="26">
        <v>238</v>
      </c>
      <c r="B258" s="24">
        <v>242</v>
      </c>
      <c r="C258" s="5" t="s">
        <v>518</v>
      </c>
      <c r="D258" s="55" t="s">
        <v>14</v>
      </c>
      <c r="E258" s="29" t="s">
        <v>350</v>
      </c>
      <c r="F258" s="29" t="s">
        <v>351</v>
      </c>
      <c r="G258" s="29" t="s">
        <v>65</v>
      </c>
      <c r="H258" s="52" t="s">
        <v>374</v>
      </c>
      <c r="I258" s="59" t="s">
        <v>372</v>
      </c>
      <c r="J258" s="55" t="s">
        <v>352</v>
      </c>
      <c r="K258" s="77">
        <v>1</v>
      </c>
      <c r="L258" s="59" t="s">
        <v>320</v>
      </c>
      <c r="M258" s="5" t="s">
        <v>317</v>
      </c>
      <c r="N258" s="5" t="s">
        <v>316</v>
      </c>
      <c r="O258" s="59"/>
      <c r="P258" s="53">
        <v>3000</v>
      </c>
      <c r="Q258" s="64">
        <v>3</v>
      </c>
      <c r="R258" s="4">
        <f t="shared" si="6"/>
        <v>8839.285714285714</v>
      </c>
      <c r="S258" s="53">
        <v>9900</v>
      </c>
    </row>
    <row r="259" spans="1:19" ht="25.5">
      <c r="A259" s="26">
        <v>239</v>
      </c>
      <c r="B259" s="24">
        <v>243</v>
      </c>
      <c r="C259" s="5" t="s">
        <v>518</v>
      </c>
      <c r="D259" s="55" t="s">
        <v>14</v>
      </c>
      <c r="E259" s="29" t="s">
        <v>350</v>
      </c>
      <c r="F259" s="29" t="s">
        <v>351</v>
      </c>
      <c r="G259" s="29" t="s">
        <v>66</v>
      </c>
      <c r="H259" s="52" t="s">
        <v>375</v>
      </c>
      <c r="I259" s="59" t="s">
        <v>372</v>
      </c>
      <c r="J259" s="55" t="s">
        <v>352</v>
      </c>
      <c r="K259" s="77">
        <v>1</v>
      </c>
      <c r="L259" s="59" t="s">
        <v>318</v>
      </c>
      <c r="M259" s="5" t="s">
        <v>317</v>
      </c>
      <c r="N259" s="5" t="s">
        <v>316</v>
      </c>
      <c r="O259" s="59"/>
      <c r="P259" s="53">
        <v>5000</v>
      </c>
      <c r="Q259" s="64">
        <v>190</v>
      </c>
      <c r="R259" s="4">
        <f t="shared" si="6"/>
        <v>848214.2857142857</v>
      </c>
      <c r="S259" s="53">
        <v>950000</v>
      </c>
    </row>
    <row r="260" spans="1:19" ht="25.5">
      <c r="A260" s="26">
        <v>240</v>
      </c>
      <c r="B260" s="24">
        <v>244</v>
      </c>
      <c r="C260" s="5" t="s">
        <v>518</v>
      </c>
      <c r="D260" s="55" t="s">
        <v>14</v>
      </c>
      <c r="E260" s="29" t="s">
        <v>350</v>
      </c>
      <c r="F260" s="29" t="s">
        <v>351</v>
      </c>
      <c r="G260" s="29" t="s">
        <v>67</v>
      </c>
      <c r="H260" s="40" t="s">
        <v>376</v>
      </c>
      <c r="I260" s="59" t="s">
        <v>387</v>
      </c>
      <c r="J260" s="55" t="s">
        <v>352</v>
      </c>
      <c r="K260" s="77">
        <v>1</v>
      </c>
      <c r="L260" s="5" t="s">
        <v>318</v>
      </c>
      <c r="M260" s="5" t="s">
        <v>317</v>
      </c>
      <c r="N260" s="5" t="s">
        <v>316</v>
      </c>
      <c r="O260" s="5"/>
      <c r="P260" s="4">
        <v>600</v>
      </c>
      <c r="Q260" s="64">
        <v>660</v>
      </c>
      <c r="R260" s="4">
        <f t="shared" si="6"/>
        <v>357142.8571428571</v>
      </c>
      <c r="S260" s="4">
        <v>400000</v>
      </c>
    </row>
    <row r="261" spans="1:19" ht="25.5">
      <c r="A261" s="26">
        <v>241</v>
      </c>
      <c r="B261" s="24">
        <v>245</v>
      </c>
      <c r="C261" s="5" t="s">
        <v>518</v>
      </c>
      <c r="D261" s="55" t="s">
        <v>14</v>
      </c>
      <c r="E261" s="29" t="s">
        <v>350</v>
      </c>
      <c r="F261" s="29" t="s">
        <v>351</v>
      </c>
      <c r="G261" s="29" t="s">
        <v>68</v>
      </c>
      <c r="H261" s="40" t="s">
        <v>377</v>
      </c>
      <c r="I261" s="59" t="s">
        <v>378</v>
      </c>
      <c r="J261" s="55" t="s">
        <v>352</v>
      </c>
      <c r="K261" s="77">
        <v>1</v>
      </c>
      <c r="L261" s="5" t="s">
        <v>318</v>
      </c>
      <c r="M261" s="5" t="s">
        <v>317</v>
      </c>
      <c r="N261" s="5" t="s">
        <v>316</v>
      </c>
      <c r="O261" s="5"/>
      <c r="P261" s="4">
        <v>790</v>
      </c>
      <c r="Q261" s="64"/>
      <c r="R261" s="4">
        <f t="shared" si="6"/>
        <v>178571.42857142855</v>
      </c>
      <c r="S261" s="4">
        <v>200000</v>
      </c>
    </row>
    <row r="262" spans="1:19" ht="25.5">
      <c r="A262" s="26">
        <v>242</v>
      </c>
      <c r="B262" s="24">
        <v>246</v>
      </c>
      <c r="C262" s="5" t="s">
        <v>518</v>
      </c>
      <c r="D262" s="55" t="s">
        <v>14</v>
      </c>
      <c r="E262" s="29" t="s">
        <v>350</v>
      </c>
      <c r="F262" s="29" t="s">
        <v>351</v>
      </c>
      <c r="G262" s="29" t="s">
        <v>69</v>
      </c>
      <c r="H262" s="52" t="s">
        <v>379</v>
      </c>
      <c r="I262" s="59" t="s">
        <v>380</v>
      </c>
      <c r="J262" s="55" t="s">
        <v>352</v>
      </c>
      <c r="K262" s="77">
        <v>1</v>
      </c>
      <c r="L262" s="5" t="s">
        <v>318</v>
      </c>
      <c r="M262" s="5" t="s">
        <v>317</v>
      </c>
      <c r="N262" s="5" t="s">
        <v>316</v>
      </c>
      <c r="O262" s="59"/>
      <c r="P262" s="53">
        <v>15</v>
      </c>
      <c r="Q262" s="64">
        <v>12133</v>
      </c>
      <c r="R262" s="4">
        <f t="shared" si="6"/>
        <v>162499.99999999997</v>
      </c>
      <c r="S262" s="53">
        <v>182000</v>
      </c>
    </row>
    <row r="263" spans="1:19" ht="38.25">
      <c r="A263" s="26">
        <v>243</v>
      </c>
      <c r="B263" s="24">
        <v>247</v>
      </c>
      <c r="C263" s="5" t="s">
        <v>518</v>
      </c>
      <c r="D263" s="55" t="s">
        <v>14</v>
      </c>
      <c r="E263" s="29" t="s">
        <v>350</v>
      </c>
      <c r="F263" s="29" t="s">
        <v>351</v>
      </c>
      <c r="G263" s="1" t="s">
        <v>70</v>
      </c>
      <c r="H263" s="38" t="s">
        <v>382</v>
      </c>
      <c r="I263" s="53" t="s">
        <v>381</v>
      </c>
      <c r="J263" s="55" t="s">
        <v>352</v>
      </c>
      <c r="K263" s="77">
        <v>1</v>
      </c>
      <c r="L263" s="5" t="s">
        <v>318</v>
      </c>
      <c r="M263" s="5" t="s">
        <v>317</v>
      </c>
      <c r="N263" s="5" t="s">
        <v>316</v>
      </c>
      <c r="O263" s="59"/>
      <c r="P263" s="4">
        <v>1</v>
      </c>
      <c r="Q263" s="64"/>
      <c r="R263" s="4">
        <f t="shared" si="6"/>
        <v>893571.4285714285</v>
      </c>
      <c r="S263" s="4">
        <v>1000800</v>
      </c>
    </row>
    <row r="264" spans="1:19" ht="25.5">
      <c r="A264" s="26">
        <v>244</v>
      </c>
      <c r="B264" s="24">
        <v>248</v>
      </c>
      <c r="C264" s="5" t="s">
        <v>518</v>
      </c>
      <c r="D264" s="55" t="s">
        <v>14</v>
      </c>
      <c r="E264" s="29" t="s">
        <v>350</v>
      </c>
      <c r="F264" s="29" t="s">
        <v>351</v>
      </c>
      <c r="G264" s="29" t="s">
        <v>71</v>
      </c>
      <c r="H264" s="52" t="s">
        <v>383</v>
      </c>
      <c r="I264" s="59" t="s">
        <v>386</v>
      </c>
      <c r="J264" s="55" t="s">
        <v>352</v>
      </c>
      <c r="K264" s="77">
        <v>1</v>
      </c>
      <c r="L264" s="59" t="s">
        <v>318</v>
      </c>
      <c r="M264" s="5" t="s">
        <v>317</v>
      </c>
      <c r="N264" s="5" t="s">
        <v>316</v>
      </c>
      <c r="O264" s="59"/>
      <c r="P264" s="53"/>
      <c r="Q264" s="64"/>
      <c r="R264" s="4">
        <f t="shared" si="6"/>
        <v>1339285.714285714</v>
      </c>
      <c r="S264" s="53">
        <v>1500000</v>
      </c>
    </row>
    <row r="265" spans="1:19" ht="25.5">
      <c r="A265" s="26">
        <v>245</v>
      </c>
      <c r="B265" s="24">
        <v>249</v>
      </c>
      <c r="C265" s="5" t="s">
        <v>518</v>
      </c>
      <c r="D265" s="55" t="s">
        <v>14</v>
      </c>
      <c r="E265" s="29" t="s">
        <v>350</v>
      </c>
      <c r="F265" s="29" t="s">
        <v>351</v>
      </c>
      <c r="G265" s="29" t="s">
        <v>71</v>
      </c>
      <c r="H265" s="52" t="s">
        <v>384</v>
      </c>
      <c r="I265" s="59" t="s">
        <v>386</v>
      </c>
      <c r="J265" s="55" t="s">
        <v>352</v>
      </c>
      <c r="K265" s="77">
        <v>1</v>
      </c>
      <c r="L265" s="59" t="s">
        <v>318</v>
      </c>
      <c r="M265" s="5" t="s">
        <v>317</v>
      </c>
      <c r="N265" s="5" t="s">
        <v>316</v>
      </c>
      <c r="O265" s="59"/>
      <c r="P265" s="53"/>
      <c r="Q265" s="64"/>
      <c r="R265" s="4">
        <f t="shared" si="6"/>
        <v>714285.7142857142</v>
      </c>
      <c r="S265" s="53">
        <v>800000</v>
      </c>
    </row>
    <row r="266" spans="1:19" ht="25.5">
      <c r="A266" s="26">
        <v>246</v>
      </c>
      <c r="B266" s="24">
        <v>250</v>
      </c>
      <c r="C266" s="5" t="s">
        <v>518</v>
      </c>
      <c r="D266" s="55" t="s">
        <v>14</v>
      </c>
      <c r="E266" s="29" t="s">
        <v>350</v>
      </c>
      <c r="F266" s="29" t="s">
        <v>351</v>
      </c>
      <c r="G266" s="29" t="s">
        <v>71</v>
      </c>
      <c r="H266" s="52" t="s">
        <v>385</v>
      </c>
      <c r="I266" s="59" t="s">
        <v>386</v>
      </c>
      <c r="J266" s="55" t="s">
        <v>352</v>
      </c>
      <c r="K266" s="77">
        <v>1</v>
      </c>
      <c r="L266" s="59" t="s">
        <v>319</v>
      </c>
      <c r="M266" s="5" t="s">
        <v>317</v>
      </c>
      <c r="N266" s="5" t="s">
        <v>316</v>
      </c>
      <c r="O266" s="59"/>
      <c r="P266" s="53">
        <v>3</v>
      </c>
      <c r="Q266" s="64">
        <v>60000</v>
      </c>
      <c r="R266" s="4">
        <f t="shared" si="6"/>
        <v>160714.2857142857</v>
      </c>
      <c r="S266" s="53">
        <v>180000</v>
      </c>
    </row>
    <row r="267" spans="1:19" ht="21.75" customHeight="1">
      <c r="A267" s="129" t="s">
        <v>514</v>
      </c>
      <c r="B267" s="130"/>
      <c r="C267" s="130"/>
      <c r="D267" s="131"/>
      <c r="E267" s="111"/>
      <c r="F267" s="112"/>
      <c r="G267" s="113"/>
      <c r="H267" s="114"/>
      <c r="I267" s="112"/>
      <c r="J267" s="95"/>
      <c r="K267" s="111"/>
      <c r="L267" s="113"/>
      <c r="M267" s="113"/>
      <c r="N267" s="112"/>
      <c r="O267" s="112"/>
      <c r="P267" s="99"/>
      <c r="Q267" s="115"/>
      <c r="R267" s="99">
        <f t="shared" si="6"/>
        <v>219962763.83035713</v>
      </c>
      <c r="S267" s="99">
        <f>SUM(S15:S266)</f>
        <v>246358295.49</v>
      </c>
    </row>
    <row r="268" spans="1:19" ht="29.25" customHeight="1">
      <c r="A268" s="129" t="s">
        <v>515</v>
      </c>
      <c r="B268" s="130"/>
      <c r="C268" s="130"/>
      <c r="D268" s="131"/>
      <c r="E268" s="116"/>
      <c r="F268" s="117"/>
      <c r="G268" s="116"/>
      <c r="H268" s="114"/>
      <c r="I268" s="112"/>
      <c r="J268" s="111"/>
      <c r="K268" s="113"/>
      <c r="L268" s="113"/>
      <c r="M268" s="112"/>
      <c r="N268" s="112"/>
      <c r="O268" s="99"/>
      <c r="P268" s="115"/>
      <c r="Q268" s="99"/>
      <c r="R268" s="99">
        <f t="shared" si="6"/>
        <v>325591332.7410714</v>
      </c>
      <c r="S268" s="118">
        <f>S241+S267</f>
        <v>364662292.67</v>
      </c>
    </row>
    <row r="269" spans="1:19" ht="15.75">
      <c r="A269" s="79"/>
      <c r="B269" s="21"/>
      <c r="D269" s="17"/>
      <c r="E269" s="14"/>
      <c r="F269" s="16"/>
      <c r="G269" s="14"/>
      <c r="H269" s="81"/>
      <c r="I269" s="82"/>
      <c r="J269" s="82"/>
      <c r="K269" s="83"/>
      <c r="L269" s="80"/>
      <c r="M269" s="80"/>
      <c r="N269" s="82"/>
      <c r="O269" s="82"/>
      <c r="P269" s="84"/>
      <c r="Q269" s="85"/>
      <c r="R269" s="84"/>
      <c r="S269" s="84"/>
    </row>
    <row r="270" spans="4:14" ht="15.75">
      <c r="D270" s="17"/>
      <c r="E270" s="14"/>
      <c r="F270" s="16"/>
      <c r="G270" s="14"/>
      <c r="H270" s="10"/>
      <c r="J270" s="82"/>
      <c r="N270" s="22"/>
    </row>
    <row r="271" spans="4:14" ht="15.75">
      <c r="D271" s="139" t="s">
        <v>512</v>
      </c>
      <c r="E271" s="139"/>
      <c r="F271" s="139"/>
      <c r="G271" s="139"/>
      <c r="H271" s="10"/>
      <c r="J271" s="82"/>
      <c r="N271" s="22"/>
    </row>
    <row r="272" spans="4:14" ht="15.75">
      <c r="D272" s="17"/>
      <c r="E272" s="14"/>
      <c r="F272" s="16"/>
      <c r="G272" s="14"/>
      <c r="H272" s="10"/>
      <c r="J272" s="82"/>
      <c r="N272" s="22"/>
    </row>
    <row r="273" spans="4:14" ht="15.75">
      <c r="D273" s="15"/>
      <c r="E273" s="14"/>
      <c r="F273" s="16"/>
      <c r="G273" s="14"/>
      <c r="H273" s="10"/>
      <c r="J273" s="11"/>
      <c r="N273" s="13"/>
    </row>
    <row r="274" spans="4:14" ht="15.75">
      <c r="D274" s="10"/>
      <c r="F274" s="11"/>
      <c r="G274" s="3"/>
      <c r="H274" s="15"/>
      <c r="I274" s="14"/>
      <c r="J274" s="11"/>
      <c r="K274" s="14"/>
      <c r="L274" s="14"/>
      <c r="M274" s="14"/>
      <c r="N274" s="14"/>
    </row>
    <row r="275" spans="3:14" ht="15.75">
      <c r="C275" s="14"/>
      <c r="D275" s="10"/>
      <c r="F275" s="11"/>
      <c r="G275" s="3"/>
      <c r="H275" s="14"/>
      <c r="I275" s="14"/>
      <c r="J275" s="16"/>
      <c r="N275" s="3"/>
    </row>
    <row r="276" spans="3:14" ht="15.75">
      <c r="C276" s="14"/>
      <c r="D276" s="10"/>
      <c r="F276" s="11"/>
      <c r="G276" s="3"/>
      <c r="H276" s="14"/>
      <c r="I276" s="14"/>
      <c r="J276" s="14"/>
      <c r="N276" s="3"/>
    </row>
    <row r="277" spans="3:14" ht="15.75">
      <c r="C277" s="14"/>
      <c r="D277" s="10"/>
      <c r="G277" s="3"/>
      <c r="H277" s="14"/>
      <c r="I277" s="14"/>
      <c r="J277" s="14"/>
      <c r="N277" s="3"/>
    </row>
    <row r="278" spans="3:14" ht="15.75">
      <c r="C278" s="14"/>
      <c r="G278" s="3"/>
      <c r="H278" s="14"/>
      <c r="I278" s="14"/>
      <c r="J278" s="14"/>
      <c r="N278" s="3"/>
    </row>
    <row r="279" spans="4:14" ht="15.75">
      <c r="D279" s="14"/>
      <c r="E279" s="14"/>
      <c r="F279" s="14"/>
      <c r="G279" s="3"/>
      <c r="J279" s="14"/>
      <c r="N279" s="3"/>
    </row>
    <row r="280" spans="4:14" ht="15.75">
      <c r="D280" s="14"/>
      <c r="E280" s="14"/>
      <c r="F280" s="14"/>
      <c r="G280" s="3"/>
      <c r="N280" s="3"/>
    </row>
    <row r="281" spans="4:14" ht="15.75">
      <c r="D281" s="14"/>
      <c r="E281" s="14"/>
      <c r="F281" s="14"/>
      <c r="G281" s="3"/>
      <c r="N281" s="3"/>
    </row>
    <row r="282" spans="4:14" ht="15.75">
      <c r="D282" s="14"/>
      <c r="E282" s="14"/>
      <c r="F282" s="14"/>
      <c r="G282" s="3"/>
      <c r="K282" s="11"/>
      <c r="N282" s="3"/>
    </row>
    <row r="283" spans="4:15" ht="15.75">
      <c r="D283" s="14"/>
      <c r="E283" s="14"/>
      <c r="F283" s="14"/>
      <c r="G283" s="3"/>
      <c r="H283" s="10"/>
      <c r="N283" s="3"/>
      <c r="O283" s="11"/>
    </row>
    <row r="284" spans="7:15" ht="15.75">
      <c r="G284" s="3"/>
      <c r="H284" s="10"/>
      <c r="K284" s="14"/>
      <c r="L284" s="14"/>
      <c r="M284" s="14"/>
      <c r="N284" s="14"/>
      <c r="O284" s="11"/>
    </row>
    <row r="285" spans="7:15" ht="15.75">
      <c r="G285" s="3"/>
      <c r="H285" s="10"/>
      <c r="K285" s="14"/>
      <c r="L285" s="14"/>
      <c r="M285" s="14"/>
      <c r="N285" s="14"/>
      <c r="O285" s="11"/>
    </row>
    <row r="286" spans="7:15" ht="15.75">
      <c r="G286" s="3"/>
      <c r="H286" s="10"/>
      <c r="K286" s="14"/>
      <c r="L286" s="14"/>
      <c r="M286" s="14"/>
      <c r="N286" s="14"/>
      <c r="O286" s="11"/>
    </row>
    <row r="287" spans="7:15" ht="15.75">
      <c r="G287" s="3"/>
      <c r="H287" s="10"/>
      <c r="K287" s="14"/>
      <c r="L287" s="14"/>
      <c r="M287" s="14"/>
      <c r="N287" s="14"/>
      <c r="O287" s="11"/>
    </row>
    <row r="288" spans="7:15" ht="15.75">
      <c r="G288" s="3"/>
      <c r="H288" s="10"/>
      <c r="K288" s="14"/>
      <c r="L288" s="14"/>
      <c r="M288" s="14"/>
      <c r="N288" s="14"/>
      <c r="O288" s="11"/>
    </row>
    <row r="289" spans="7:15" ht="12.75">
      <c r="G289" s="3"/>
      <c r="H289" s="10"/>
      <c r="N289" s="3"/>
      <c r="O289" s="11"/>
    </row>
    <row r="290" spans="7:15" ht="12.75">
      <c r="G290" s="3"/>
      <c r="H290" s="10"/>
      <c r="N290" s="3"/>
      <c r="O290" s="11"/>
    </row>
    <row r="291" spans="7:15" ht="12.75">
      <c r="G291" s="3"/>
      <c r="H291" s="10"/>
      <c r="N291" s="3"/>
      <c r="O291" s="11"/>
    </row>
    <row r="292" spans="7:15" ht="12.75">
      <c r="G292" s="3"/>
      <c r="H292" s="10"/>
      <c r="N292" s="3"/>
      <c r="O292" s="11"/>
    </row>
    <row r="293" spans="7:15" ht="12.75">
      <c r="G293" s="3"/>
      <c r="H293" s="10"/>
      <c r="N293" s="3"/>
      <c r="O293" s="11"/>
    </row>
    <row r="294" spans="7:15" ht="12.75">
      <c r="G294" s="3"/>
      <c r="H294" s="10"/>
      <c r="N294" s="3"/>
      <c r="O294" s="11"/>
    </row>
    <row r="295" spans="7:15" ht="12.75">
      <c r="G295" s="3"/>
      <c r="H295" s="10"/>
      <c r="N295" s="3"/>
      <c r="O295" s="11"/>
    </row>
    <row r="296" spans="7:15" ht="12.75">
      <c r="G296" s="3"/>
      <c r="H296" s="10"/>
      <c r="N296" s="3"/>
      <c r="O296" s="11"/>
    </row>
    <row r="297" spans="7:15" ht="12.75">
      <c r="G297" s="3"/>
      <c r="H297" s="10"/>
      <c r="N297" s="3"/>
      <c r="O297" s="11"/>
    </row>
    <row r="298" spans="7:15" ht="12.75">
      <c r="G298" s="3"/>
      <c r="H298" s="10"/>
      <c r="N298" s="3"/>
      <c r="O298" s="11"/>
    </row>
    <row r="299" spans="7:15" ht="12.75">
      <c r="G299" s="3"/>
      <c r="H299" s="10"/>
      <c r="N299" s="3"/>
      <c r="O299" s="11"/>
    </row>
    <row r="300" spans="7:15" ht="12.75">
      <c r="G300" s="3"/>
      <c r="H300" s="10"/>
      <c r="N300" s="3"/>
      <c r="O300" s="11"/>
    </row>
    <row r="301" spans="7:15" ht="12.75">
      <c r="G301" s="3"/>
      <c r="H301" s="10"/>
      <c r="N301" s="3"/>
      <c r="O301" s="11"/>
    </row>
    <row r="302" spans="7:15" ht="12.75">
      <c r="G302" s="3"/>
      <c r="H302" s="10"/>
      <c r="N302" s="3"/>
      <c r="O302" s="11"/>
    </row>
    <row r="303" spans="7:15" ht="12.75">
      <c r="G303" s="3"/>
      <c r="H303" s="10"/>
      <c r="N303" s="3"/>
      <c r="O303" s="11"/>
    </row>
    <row r="304" spans="7:15" ht="12.75">
      <c r="G304" s="3"/>
      <c r="H304" s="10"/>
      <c r="N304" s="3"/>
      <c r="O304" s="11"/>
    </row>
    <row r="305" spans="7:15" ht="12.75">
      <c r="G305" s="3"/>
      <c r="H305" s="10"/>
      <c r="N305" s="3"/>
      <c r="O305" s="11"/>
    </row>
    <row r="306" spans="7:15" ht="12.75">
      <c r="G306" s="3"/>
      <c r="H306" s="10"/>
      <c r="N306" s="3"/>
      <c r="O306" s="11"/>
    </row>
    <row r="307" spans="7:15" ht="12.75">
      <c r="G307" s="3"/>
      <c r="H307" s="10"/>
      <c r="N307" s="3"/>
      <c r="O307" s="11"/>
    </row>
    <row r="308" spans="7:15" ht="12.75">
      <c r="G308" s="3"/>
      <c r="H308" s="10"/>
      <c r="N308" s="3"/>
      <c r="O308" s="11"/>
    </row>
    <row r="309" spans="7:15" ht="12.75">
      <c r="G309" s="3"/>
      <c r="H309" s="10"/>
      <c r="N309" s="3"/>
      <c r="O309" s="11"/>
    </row>
    <row r="310" spans="7:15" ht="12.75">
      <c r="G310" s="3"/>
      <c r="H310" s="10"/>
      <c r="N310" s="3"/>
      <c r="O310" s="11"/>
    </row>
    <row r="311" spans="7:15" ht="12.75">
      <c r="G311" s="3"/>
      <c r="H311" s="10"/>
      <c r="N311" s="3"/>
      <c r="O311" s="11"/>
    </row>
    <row r="312" spans="7:15" ht="12.75">
      <c r="G312" s="3"/>
      <c r="H312" s="10"/>
      <c r="N312" s="3"/>
      <c r="O312" s="11"/>
    </row>
    <row r="313" spans="7:15" ht="12.75">
      <c r="G313" s="3"/>
      <c r="H313" s="10"/>
      <c r="N313" s="3"/>
      <c r="O313" s="11"/>
    </row>
    <row r="314" spans="7:15" ht="12.75">
      <c r="G314" s="3"/>
      <c r="H314" s="10"/>
      <c r="N314" s="3"/>
      <c r="O314" s="11"/>
    </row>
    <row r="315" spans="7:15" ht="12.75">
      <c r="G315" s="3"/>
      <c r="H315" s="10"/>
      <c r="N315" s="3"/>
      <c r="O315" s="11"/>
    </row>
    <row r="316" spans="7:15" ht="12.75">
      <c r="G316" s="3"/>
      <c r="H316" s="10"/>
      <c r="N316" s="3"/>
      <c r="O316" s="11"/>
    </row>
    <row r="317" spans="7:15" ht="12.75">
      <c r="G317" s="3"/>
      <c r="H317" s="10"/>
      <c r="N317" s="3"/>
      <c r="O317" s="11"/>
    </row>
    <row r="318" spans="7:15" ht="12.75">
      <c r="G318" s="3"/>
      <c r="H318" s="10"/>
      <c r="N318" s="3"/>
      <c r="O318" s="11"/>
    </row>
    <row r="319" spans="7:15" ht="12.75">
      <c r="G319" s="3"/>
      <c r="H319" s="10"/>
      <c r="N319" s="3"/>
      <c r="O319" s="11"/>
    </row>
    <row r="320" spans="7:15" ht="12.75">
      <c r="G320" s="3"/>
      <c r="H320" s="10"/>
      <c r="N320" s="3"/>
      <c r="O320" s="11"/>
    </row>
    <row r="321" spans="7:15" ht="12.75">
      <c r="G321" s="3"/>
      <c r="H321" s="10"/>
      <c r="N321" s="3"/>
      <c r="O321" s="11"/>
    </row>
    <row r="322" spans="7:15" ht="12.75">
      <c r="G322" s="3"/>
      <c r="H322" s="10"/>
      <c r="N322" s="3"/>
      <c r="O322" s="11"/>
    </row>
    <row r="323" spans="7:15" ht="12.75">
      <c r="G323" s="3"/>
      <c r="H323" s="10"/>
      <c r="N323" s="3"/>
      <c r="O323" s="11"/>
    </row>
    <row r="324" spans="7:15" ht="12.75">
      <c r="G324" s="3"/>
      <c r="H324" s="10"/>
      <c r="N324" s="3"/>
      <c r="O324" s="11"/>
    </row>
    <row r="325" spans="7:15" ht="12.75">
      <c r="G325" s="3"/>
      <c r="H325" s="10"/>
      <c r="N325" s="3"/>
      <c r="O325" s="11"/>
    </row>
    <row r="326" spans="7:15" ht="12.75">
      <c r="G326" s="3"/>
      <c r="H326" s="10"/>
      <c r="N326" s="3"/>
      <c r="O326" s="11"/>
    </row>
    <row r="327" spans="7:15" ht="12.75">
      <c r="G327" s="3"/>
      <c r="H327" s="10"/>
      <c r="N327" s="3"/>
      <c r="O327" s="11"/>
    </row>
    <row r="328" spans="7:15" ht="12.75">
      <c r="G328" s="3"/>
      <c r="H328" s="10"/>
      <c r="N328" s="3"/>
      <c r="O328" s="11"/>
    </row>
    <row r="329" spans="7:15" ht="12.75">
      <c r="G329" s="3"/>
      <c r="H329" s="10"/>
      <c r="N329" s="3"/>
      <c r="O329" s="11"/>
    </row>
    <row r="330" spans="7:15" ht="12.75">
      <c r="G330" s="3"/>
      <c r="H330" s="10"/>
      <c r="N330" s="3"/>
      <c r="O330" s="11"/>
    </row>
    <row r="331" spans="7:15" ht="12.75">
      <c r="G331" s="3"/>
      <c r="H331" s="10"/>
      <c r="N331" s="3"/>
      <c r="O331" s="11"/>
    </row>
    <row r="332" spans="7:15" ht="12.75">
      <c r="G332" s="3"/>
      <c r="H332" s="10"/>
      <c r="N332" s="3"/>
      <c r="O332" s="11"/>
    </row>
    <row r="333" spans="7:15" ht="12.75">
      <c r="G333" s="3"/>
      <c r="H333" s="10"/>
      <c r="N333" s="3"/>
      <c r="O333" s="11"/>
    </row>
    <row r="334" spans="7:15" ht="12.75">
      <c r="G334" s="3"/>
      <c r="H334" s="10"/>
      <c r="N334" s="3"/>
      <c r="O334" s="11"/>
    </row>
    <row r="335" spans="7:15" ht="12.75">
      <c r="G335" s="3"/>
      <c r="H335" s="10"/>
      <c r="N335" s="3"/>
      <c r="O335" s="11"/>
    </row>
    <row r="336" spans="7:15" ht="12.75">
      <c r="G336" s="3"/>
      <c r="H336" s="10"/>
      <c r="N336" s="3"/>
      <c r="O336" s="11"/>
    </row>
    <row r="337" spans="7:15" ht="12.75">
      <c r="G337" s="3"/>
      <c r="H337" s="10"/>
      <c r="N337" s="3"/>
      <c r="O337" s="11"/>
    </row>
    <row r="338" spans="7:15" ht="12.75">
      <c r="G338" s="3"/>
      <c r="H338" s="10"/>
      <c r="N338" s="3"/>
      <c r="O338" s="11"/>
    </row>
    <row r="339" spans="7:15" ht="12.75">
      <c r="G339" s="3"/>
      <c r="H339" s="10"/>
      <c r="N339" s="3"/>
      <c r="O339" s="11"/>
    </row>
    <row r="340" spans="7:15" ht="12.75">
      <c r="G340" s="3"/>
      <c r="H340" s="10"/>
      <c r="N340" s="3"/>
      <c r="O340" s="11"/>
    </row>
    <row r="341" spans="7:15" ht="12.75">
      <c r="G341" s="3"/>
      <c r="H341" s="10"/>
      <c r="N341" s="3"/>
      <c r="O341" s="11"/>
    </row>
    <row r="342" spans="7:15" ht="12.75">
      <c r="G342" s="3"/>
      <c r="H342" s="10"/>
      <c r="N342" s="3"/>
      <c r="O342" s="11"/>
    </row>
    <row r="343" spans="7:15" ht="12.75">
      <c r="G343" s="3"/>
      <c r="H343" s="10"/>
      <c r="N343" s="3"/>
      <c r="O343" s="11"/>
    </row>
    <row r="344" spans="7:15" ht="12.75">
      <c r="G344" s="3"/>
      <c r="H344" s="10"/>
      <c r="N344" s="3"/>
      <c r="O344" s="11"/>
    </row>
    <row r="345" spans="7:15" ht="12.75">
      <c r="G345" s="3"/>
      <c r="H345" s="10"/>
      <c r="N345" s="3"/>
      <c r="O345" s="11"/>
    </row>
    <row r="346" spans="7:15" ht="12.75">
      <c r="G346" s="3"/>
      <c r="H346" s="10"/>
      <c r="N346" s="3"/>
      <c r="O346" s="11"/>
    </row>
    <row r="347" spans="7:15" ht="12.75">
      <c r="G347" s="3"/>
      <c r="H347" s="10"/>
      <c r="N347" s="3"/>
      <c r="O347" s="11"/>
    </row>
    <row r="348" spans="7:15" ht="12.75">
      <c r="G348" s="3"/>
      <c r="H348" s="10"/>
      <c r="N348" s="3"/>
      <c r="O348" s="11"/>
    </row>
    <row r="349" spans="7:15" ht="12.75">
      <c r="G349" s="3"/>
      <c r="H349" s="10"/>
      <c r="N349" s="3"/>
      <c r="O349" s="11"/>
    </row>
    <row r="350" spans="7:15" ht="12.75">
      <c r="G350" s="3"/>
      <c r="H350" s="10"/>
      <c r="N350" s="3"/>
      <c r="O350" s="11"/>
    </row>
    <row r="351" spans="7:15" ht="12.75">
      <c r="G351" s="3"/>
      <c r="H351" s="10"/>
      <c r="N351" s="3"/>
      <c r="O351" s="11"/>
    </row>
    <row r="352" spans="7:15" ht="12.75">
      <c r="G352" s="3"/>
      <c r="H352" s="10"/>
      <c r="N352" s="3"/>
      <c r="O352" s="11"/>
    </row>
    <row r="353" spans="7:15" ht="12.75">
      <c r="G353" s="3"/>
      <c r="H353" s="10"/>
      <c r="N353" s="3"/>
      <c r="O353" s="11"/>
    </row>
    <row r="354" spans="7:15" ht="12.75">
      <c r="G354" s="3"/>
      <c r="H354" s="10"/>
      <c r="N354" s="3"/>
      <c r="O354" s="11"/>
    </row>
    <row r="355" spans="7:15" ht="12.75">
      <c r="G355" s="3"/>
      <c r="H355" s="10"/>
      <c r="N355" s="3"/>
      <c r="O355" s="11"/>
    </row>
    <row r="356" spans="7:15" ht="12.75">
      <c r="G356" s="3"/>
      <c r="H356" s="10"/>
      <c r="N356" s="3"/>
      <c r="O356" s="11"/>
    </row>
    <row r="357" spans="7:15" ht="12.75">
      <c r="G357" s="3"/>
      <c r="H357" s="10"/>
      <c r="N357" s="3"/>
      <c r="O357" s="11"/>
    </row>
    <row r="358" spans="7:15" ht="12.75">
      <c r="G358" s="3"/>
      <c r="H358" s="10"/>
      <c r="N358" s="3"/>
      <c r="O358" s="11"/>
    </row>
    <row r="359" spans="7:15" ht="12.75">
      <c r="G359" s="3"/>
      <c r="H359" s="10"/>
      <c r="N359" s="3"/>
      <c r="O359" s="11"/>
    </row>
    <row r="360" spans="7:15" ht="12.75">
      <c r="G360" s="3"/>
      <c r="H360" s="10"/>
      <c r="N360" s="3"/>
      <c r="O360" s="11"/>
    </row>
    <row r="361" spans="7:15" ht="12.75">
      <c r="G361" s="3"/>
      <c r="H361" s="10"/>
      <c r="N361" s="3"/>
      <c r="O361" s="11"/>
    </row>
    <row r="362" spans="7:15" ht="12.75">
      <c r="G362" s="3"/>
      <c r="H362" s="10"/>
      <c r="N362" s="3"/>
      <c r="O362" s="11"/>
    </row>
    <row r="363" spans="7:15" ht="12.75">
      <c r="G363" s="3"/>
      <c r="H363" s="10"/>
      <c r="N363" s="3"/>
      <c r="O363" s="11"/>
    </row>
    <row r="364" spans="7:15" ht="12.75">
      <c r="G364" s="3"/>
      <c r="H364" s="10"/>
      <c r="N364" s="3"/>
      <c r="O364" s="11"/>
    </row>
    <row r="365" spans="7:15" ht="12.75">
      <c r="G365" s="3"/>
      <c r="H365" s="10"/>
      <c r="N365" s="3"/>
      <c r="O365" s="11"/>
    </row>
    <row r="366" spans="7:15" ht="12.75">
      <c r="G366" s="3"/>
      <c r="H366" s="10"/>
      <c r="N366" s="3"/>
      <c r="O366" s="11"/>
    </row>
    <row r="367" spans="7:15" ht="12.75">
      <c r="G367" s="3"/>
      <c r="H367" s="10"/>
      <c r="N367" s="3"/>
      <c r="O367" s="11"/>
    </row>
    <row r="368" spans="7:15" ht="12.75">
      <c r="G368" s="3"/>
      <c r="H368" s="10"/>
      <c r="N368" s="3"/>
      <c r="O368" s="11"/>
    </row>
    <row r="369" spans="7:15" ht="12.75">
      <c r="G369" s="3"/>
      <c r="H369" s="10"/>
      <c r="N369" s="3"/>
      <c r="O369" s="11"/>
    </row>
    <row r="370" spans="7:15" ht="12.75">
      <c r="G370" s="3"/>
      <c r="H370" s="10"/>
      <c r="N370" s="3"/>
      <c r="O370" s="11"/>
    </row>
    <row r="371" spans="7:15" ht="12.75">
      <c r="G371" s="3"/>
      <c r="H371" s="10"/>
      <c r="N371" s="3"/>
      <c r="O371" s="11"/>
    </row>
    <row r="372" spans="7:15" ht="12.75">
      <c r="G372" s="3"/>
      <c r="H372" s="10"/>
      <c r="N372" s="3"/>
      <c r="O372" s="11"/>
    </row>
    <row r="373" spans="7:15" ht="12.75">
      <c r="G373" s="3"/>
      <c r="H373" s="10"/>
      <c r="N373" s="3"/>
      <c r="O373" s="11"/>
    </row>
    <row r="374" spans="7:15" ht="12.75">
      <c r="G374" s="3"/>
      <c r="H374" s="10"/>
      <c r="N374" s="3"/>
      <c r="O374" s="11"/>
    </row>
    <row r="375" spans="7:15" ht="12.75">
      <c r="G375" s="3"/>
      <c r="H375" s="10"/>
      <c r="N375" s="3"/>
      <c r="O375" s="11"/>
    </row>
    <row r="376" spans="7:15" ht="12.75">
      <c r="G376" s="3"/>
      <c r="H376" s="10"/>
      <c r="N376" s="3"/>
      <c r="O376" s="11"/>
    </row>
    <row r="377" spans="7:15" ht="12.75">
      <c r="G377" s="3"/>
      <c r="H377" s="10"/>
      <c r="N377" s="3"/>
      <c r="O377" s="11"/>
    </row>
    <row r="378" spans="7:15" ht="12.75">
      <c r="G378" s="3"/>
      <c r="H378" s="10"/>
      <c r="N378" s="3"/>
      <c r="O378" s="11"/>
    </row>
    <row r="379" spans="7:15" ht="12.75">
      <c r="G379" s="3"/>
      <c r="H379" s="10"/>
      <c r="N379" s="3"/>
      <c r="O379" s="11"/>
    </row>
    <row r="380" spans="7:15" ht="12.75">
      <c r="G380" s="3"/>
      <c r="H380" s="10"/>
      <c r="N380" s="3"/>
      <c r="O380" s="11"/>
    </row>
    <row r="381" spans="7:15" ht="12.75">
      <c r="G381" s="3"/>
      <c r="H381" s="10"/>
      <c r="N381" s="3"/>
      <c r="O381" s="11"/>
    </row>
    <row r="382" spans="7:15" ht="12.75">
      <c r="G382" s="3"/>
      <c r="H382" s="10"/>
      <c r="N382" s="3"/>
      <c r="O382" s="11"/>
    </row>
    <row r="383" spans="7:15" ht="12.75">
      <c r="G383" s="3"/>
      <c r="H383" s="10"/>
      <c r="N383" s="3"/>
      <c r="O383" s="11"/>
    </row>
    <row r="384" spans="7:15" ht="12.75">
      <c r="G384" s="3"/>
      <c r="H384" s="10"/>
      <c r="N384" s="3"/>
      <c r="O384" s="11"/>
    </row>
    <row r="385" spans="7:15" ht="12.75">
      <c r="G385" s="3"/>
      <c r="H385" s="10"/>
      <c r="N385" s="3"/>
      <c r="O385" s="11"/>
    </row>
    <row r="386" spans="7:15" ht="12.75">
      <c r="G386" s="3"/>
      <c r="H386" s="10"/>
      <c r="N386" s="3"/>
      <c r="O386" s="11"/>
    </row>
    <row r="387" spans="7:15" ht="12.75">
      <c r="G387" s="3"/>
      <c r="H387" s="10"/>
      <c r="N387" s="3"/>
      <c r="O387" s="11"/>
    </row>
    <row r="388" spans="7:15" ht="12.75">
      <c r="G388" s="3"/>
      <c r="H388" s="10"/>
      <c r="N388" s="3"/>
      <c r="O388" s="11"/>
    </row>
    <row r="389" spans="7:15" ht="12.75">
      <c r="G389" s="3"/>
      <c r="H389" s="10"/>
      <c r="N389" s="3"/>
      <c r="O389" s="11"/>
    </row>
    <row r="390" spans="7:15" ht="12.75">
      <c r="G390" s="3"/>
      <c r="H390" s="10"/>
      <c r="N390" s="3"/>
      <c r="O390" s="11"/>
    </row>
    <row r="391" spans="7:15" ht="12.75">
      <c r="G391" s="3"/>
      <c r="H391" s="10"/>
      <c r="N391" s="3"/>
      <c r="O391" s="11"/>
    </row>
    <row r="392" spans="7:15" ht="12.75">
      <c r="G392" s="3"/>
      <c r="H392" s="10"/>
      <c r="N392" s="3"/>
      <c r="O392" s="11"/>
    </row>
    <row r="393" spans="7:15" ht="12.75">
      <c r="G393" s="3"/>
      <c r="H393" s="10"/>
      <c r="N393" s="3"/>
      <c r="O393" s="11"/>
    </row>
    <row r="394" spans="7:15" ht="12.75">
      <c r="G394" s="3"/>
      <c r="H394" s="10"/>
      <c r="N394" s="3"/>
      <c r="O394" s="11"/>
    </row>
    <row r="395" spans="7:15" ht="12.75">
      <c r="G395" s="3"/>
      <c r="H395" s="10"/>
      <c r="N395" s="3"/>
      <c r="O395" s="11"/>
    </row>
    <row r="396" spans="7:15" ht="12.75">
      <c r="G396" s="3"/>
      <c r="H396" s="10"/>
      <c r="N396" s="3"/>
      <c r="O396" s="11"/>
    </row>
    <row r="397" spans="7:15" ht="12.75">
      <c r="G397" s="3"/>
      <c r="H397" s="10"/>
      <c r="N397" s="3"/>
      <c r="O397" s="11"/>
    </row>
    <row r="398" spans="7:15" ht="12.75">
      <c r="G398" s="3"/>
      <c r="H398" s="10"/>
      <c r="N398" s="3"/>
      <c r="O398" s="11"/>
    </row>
    <row r="399" spans="7:15" ht="12.75">
      <c r="G399" s="3"/>
      <c r="H399" s="10"/>
      <c r="N399" s="3"/>
      <c r="O399" s="11"/>
    </row>
    <row r="400" spans="7:15" ht="12.75">
      <c r="G400" s="3"/>
      <c r="H400" s="10"/>
      <c r="N400" s="3"/>
      <c r="O400" s="11"/>
    </row>
    <row r="401" spans="7:15" ht="12.75">
      <c r="G401" s="3"/>
      <c r="H401" s="10"/>
      <c r="N401" s="3"/>
      <c r="O401" s="11"/>
    </row>
    <row r="402" spans="7:15" ht="12.75">
      <c r="G402" s="3"/>
      <c r="H402" s="10"/>
      <c r="N402" s="3"/>
      <c r="O402" s="11"/>
    </row>
    <row r="403" spans="7:15" ht="12.75">
      <c r="G403" s="3"/>
      <c r="H403" s="10"/>
      <c r="N403" s="3"/>
      <c r="O403" s="11"/>
    </row>
    <row r="404" spans="7:15" ht="12.75">
      <c r="G404" s="3"/>
      <c r="H404" s="10"/>
      <c r="N404" s="3"/>
      <c r="O404" s="11"/>
    </row>
    <row r="405" spans="7:15" ht="12.75">
      <c r="G405" s="3"/>
      <c r="H405" s="10"/>
      <c r="N405" s="3"/>
      <c r="O405" s="11"/>
    </row>
    <row r="406" spans="7:15" ht="12.75">
      <c r="G406" s="3"/>
      <c r="H406" s="10"/>
      <c r="N406" s="3"/>
      <c r="O406" s="11"/>
    </row>
    <row r="407" spans="7:15" ht="12.75">
      <c r="G407" s="3"/>
      <c r="H407" s="10"/>
      <c r="N407" s="3"/>
      <c r="O407" s="11"/>
    </row>
    <row r="408" spans="7:15" ht="12.75">
      <c r="G408" s="3"/>
      <c r="H408" s="10"/>
      <c r="N408" s="3"/>
      <c r="O408" s="11"/>
    </row>
    <row r="409" spans="7:15" ht="12.75">
      <c r="G409" s="3"/>
      <c r="H409" s="10"/>
      <c r="N409" s="3"/>
      <c r="O409" s="11"/>
    </row>
    <row r="410" spans="7:15" ht="12.75">
      <c r="G410" s="3"/>
      <c r="H410" s="10"/>
      <c r="N410" s="3"/>
      <c r="O410" s="11"/>
    </row>
    <row r="411" spans="7:15" ht="12.75">
      <c r="G411" s="3"/>
      <c r="H411" s="10"/>
      <c r="N411" s="3"/>
      <c r="O411" s="11"/>
    </row>
    <row r="412" spans="7:15" ht="12.75">
      <c r="G412" s="3"/>
      <c r="H412" s="10"/>
      <c r="N412" s="3"/>
      <c r="O412" s="11"/>
    </row>
    <row r="413" spans="7:15" ht="12.75">
      <c r="G413" s="3"/>
      <c r="H413" s="10"/>
      <c r="N413" s="3"/>
      <c r="O413" s="11"/>
    </row>
    <row r="414" spans="7:15" ht="12.75">
      <c r="G414" s="3"/>
      <c r="H414" s="10"/>
      <c r="N414" s="3"/>
      <c r="O414" s="11"/>
    </row>
    <row r="415" spans="7:15" ht="12.75">
      <c r="G415" s="3"/>
      <c r="H415" s="10"/>
      <c r="N415" s="3"/>
      <c r="O415" s="11"/>
    </row>
    <row r="416" spans="7:15" ht="12.75">
      <c r="G416" s="3"/>
      <c r="H416" s="10"/>
      <c r="N416" s="3"/>
      <c r="O416" s="11"/>
    </row>
    <row r="417" spans="7:15" ht="12.75">
      <c r="G417" s="3"/>
      <c r="H417" s="10"/>
      <c r="N417" s="3"/>
      <c r="O417" s="11"/>
    </row>
    <row r="418" spans="7:15" ht="12.75">
      <c r="G418" s="3"/>
      <c r="H418" s="10"/>
      <c r="N418" s="3"/>
      <c r="O418" s="11"/>
    </row>
    <row r="419" spans="7:15" ht="12.75">
      <c r="G419" s="3"/>
      <c r="H419" s="10"/>
      <c r="N419" s="3"/>
      <c r="O419" s="11"/>
    </row>
    <row r="420" spans="7:15" ht="12.75">
      <c r="G420" s="3"/>
      <c r="H420" s="10"/>
      <c r="N420" s="3"/>
      <c r="O420" s="11"/>
    </row>
    <row r="421" spans="7:15" ht="12.75">
      <c r="G421" s="3"/>
      <c r="H421" s="10"/>
      <c r="N421" s="3"/>
      <c r="O421" s="11"/>
    </row>
    <row r="422" spans="7:15" ht="12.75">
      <c r="G422" s="3"/>
      <c r="H422" s="10"/>
      <c r="N422" s="3"/>
      <c r="O422" s="11"/>
    </row>
    <row r="423" spans="7:15" ht="12.75">
      <c r="G423" s="3"/>
      <c r="H423" s="10"/>
      <c r="N423" s="3"/>
      <c r="O423" s="11"/>
    </row>
    <row r="424" spans="7:15" ht="12.75">
      <c r="G424" s="3"/>
      <c r="H424" s="10"/>
      <c r="N424" s="3"/>
      <c r="O424" s="11"/>
    </row>
    <row r="425" spans="7:15" ht="12.75">
      <c r="G425" s="3"/>
      <c r="H425" s="10"/>
      <c r="N425" s="3"/>
      <c r="O425" s="11"/>
    </row>
    <row r="426" spans="7:15" ht="12.75">
      <c r="G426" s="3"/>
      <c r="H426" s="10"/>
      <c r="N426" s="3"/>
      <c r="O426" s="11"/>
    </row>
    <row r="427" spans="7:15" ht="12.75">
      <c r="G427" s="3"/>
      <c r="H427" s="10"/>
      <c r="N427" s="3"/>
      <c r="O427" s="11"/>
    </row>
    <row r="428" spans="7:15" ht="12.75">
      <c r="G428" s="3"/>
      <c r="H428" s="10"/>
      <c r="N428" s="3"/>
      <c r="O428" s="11"/>
    </row>
    <row r="429" spans="7:15" ht="12.75">
      <c r="G429" s="3"/>
      <c r="H429" s="10"/>
      <c r="N429" s="3"/>
      <c r="O429" s="11"/>
    </row>
    <row r="430" spans="7:15" ht="12.75">
      <c r="G430" s="3"/>
      <c r="H430" s="10"/>
      <c r="N430" s="3"/>
      <c r="O430" s="11"/>
    </row>
    <row r="431" spans="7:15" ht="12.75">
      <c r="G431" s="3"/>
      <c r="H431" s="10"/>
      <c r="N431" s="3"/>
      <c r="O431" s="11"/>
    </row>
    <row r="432" spans="7:15" ht="12.75">
      <c r="G432" s="3"/>
      <c r="H432" s="10"/>
      <c r="N432" s="3"/>
      <c r="O432" s="11"/>
    </row>
    <row r="433" spans="7:15" ht="12.75">
      <c r="G433" s="3"/>
      <c r="H433" s="10"/>
      <c r="N433" s="3"/>
      <c r="O433" s="11"/>
    </row>
    <row r="434" spans="7:15" ht="12.75">
      <c r="G434" s="3"/>
      <c r="H434" s="10"/>
      <c r="N434" s="3"/>
      <c r="O434" s="11"/>
    </row>
    <row r="435" spans="7:15" ht="12.75">
      <c r="G435" s="3"/>
      <c r="H435" s="10"/>
      <c r="N435" s="3"/>
      <c r="O435" s="11"/>
    </row>
    <row r="436" spans="7:15" ht="12.75">
      <c r="G436" s="3"/>
      <c r="H436" s="10"/>
      <c r="N436" s="3"/>
      <c r="O436" s="11"/>
    </row>
    <row r="437" spans="7:15" ht="12.75">
      <c r="G437" s="3"/>
      <c r="H437" s="10"/>
      <c r="N437" s="3"/>
      <c r="O437" s="11"/>
    </row>
    <row r="438" spans="7:15" ht="12.75">
      <c r="G438" s="3"/>
      <c r="H438" s="10"/>
      <c r="N438" s="3"/>
      <c r="O438" s="11"/>
    </row>
    <row r="439" spans="7:15" ht="12.75">
      <c r="G439" s="3"/>
      <c r="H439" s="10"/>
      <c r="N439" s="3"/>
      <c r="O439" s="11"/>
    </row>
    <row r="440" spans="7:15" ht="12.75">
      <c r="G440" s="3"/>
      <c r="H440" s="10"/>
      <c r="N440" s="3"/>
      <c r="O440" s="11"/>
    </row>
    <row r="441" spans="7:15" ht="12.75">
      <c r="G441" s="3"/>
      <c r="H441" s="10"/>
      <c r="N441" s="3"/>
      <c r="O441" s="11"/>
    </row>
    <row r="442" spans="7:15" ht="12.75">
      <c r="G442" s="3"/>
      <c r="H442" s="10"/>
      <c r="N442" s="3"/>
      <c r="O442" s="11"/>
    </row>
    <row r="443" spans="7:15" ht="12.75">
      <c r="G443" s="3"/>
      <c r="H443" s="10"/>
      <c r="N443" s="3"/>
      <c r="O443" s="11"/>
    </row>
    <row r="444" spans="7:15" ht="12.75">
      <c r="G444" s="3"/>
      <c r="H444" s="10"/>
      <c r="N444" s="3"/>
      <c r="O444" s="11"/>
    </row>
    <row r="445" spans="7:15" ht="12.75">
      <c r="G445" s="3"/>
      <c r="H445" s="10"/>
      <c r="N445" s="3"/>
      <c r="O445" s="11"/>
    </row>
    <row r="446" spans="7:15" ht="12.75">
      <c r="G446" s="3"/>
      <c r="H446" s="10"/>
      <c r="N446" s="3"/>
      <c r="O446" s="11"/>
    </row>
    <row r="447" spans="7:15" ht="12.75">
      <c r="G447" s="3"/>
      <c r="H447" s="10"/>
      <c r="N447" s="3"/>
      <c r="O447" s="11"/>
    </row>
    <row r="448" spans="7:15" ht="12.75">
      <c r="G448" s="3"/>
      <c r="H448" s="10"/>
      <c r="N448" s="3"/>
      <c r="O448" s="11"/>
    </row>
    <row r="449" spans="7:15" ht="12.75">
      <c r="G449" s="3"/>
      <c r="H449" s="10"/>
      <c r="N449" s="3"/>
      <c r="O449" s="11"/>
    </row>
    <row r="450" spans="7:15" ht="12.75">
      <c r="G450" s="3"/>
      <c r="H450" s="10"/>
      <c r="N450" s="3"/>
      <c r="O450" s="11"/>
    </row>
    <row r="451" spans="7:15" ht="12.75">
      <c r="G451" s="3"/>
      <c r="H451" s="10"/>
      <c r="N451" s="3"/>
      <c r="O451" s="11"/>
    </row>
    <row r="452" spans="7:15" ht="12.75">
      <c r="G452" s="3"/>
      <c r="H452" s="10"/>
      <c r="N452" s="3"/>
      <c r="O452" s="11"/>
    </row>
    <row r="453" spans="7:15" ht="12.75">
      <c r="G453" s="3"/>
      <c r="H453" s="10"/>
      <c r="N453" s="3"/>
      <c r="O453" s="11"/>
    </row>
    <row r="454" spans="7:15" ht="12.75">
      <c r="G454" s="3"/>
      <c r="H454" s="10"/>
      <c r="N454" s="3"/>
      <c r="O454" s="11"/>
    </row>
    <row r="455" spans="7:15" ht="12.75">
      <c r="G455" s="3"/>
      <c r="H455" s="10"/>
      <c r="N455" s="3"/>
      <c r="O455" s="11"/>
    </row>
    <row r="456" spans="7:15" ht="12.75">
      <c r="G456" s="3"/>
      <c r="H456" s="10"/>
      <c r="N456" s="3"/>
      <c r="O456" s="11"/>
    </row>
    <row r="457" spans="7:15" ht="12.75">
      <c r="G457" s="3"/>
      <c r="H457" s="10"/>
      <c r="N457" s="3"/>
      <c r="O457" s="11"/>
    </row>
    <row r="458" spans="7:15" ht="12.75">
      <c r="G458" s="3"/>
      <c r="H458" s="10"/>
      <c r="N458" s="3"/>
      <c r="O458" s="11"/>
    </row>
    <row r="459" spans="7:15" ht="12.75">
      <c r="G459" s="3"/>
      <c r="H459" s="10"/>
      <c r="N459" s="3"/>
      <c r="O459" s="11"/>
    </row>
    <row r="460" spans="7:15" ht="12.75">
      <c r="G460" s="3"/>
      <c r="H460" s="10"/>
      <c r="N460" s="3"/>
      <c r="O460" s="11"/>
    </row>
    <row r="461" spans="7:15" ht="12.75">
      <c r="G461" s="3"/>
      <c r="H461" s="10"/>
      <c r="N461" s="3"/>
      <c r="O461" s="11"/>
    </row>
    <row r="462" spans="7:15" ht="12.75">
      <c r="G462" s="3"/>
      <c r="H462" s="10"/>
      <c r="N462" s="3"/>
      <c r="O462" s="11"/>
    </row>
    <row r="463" spans="7:15" ht="12.75">
      <c r="G463" s="3"/>
      <c r="H463" s="10"/>
      <c r="N463" s="3"/>
      <c r="O463" s="11"/>
    </row>
    <row r="464" spans="7:15" ht="12.75">
      <c r="G464" s="3"/>
      <c r="H464" s="10"/>
      <c r="N464" s="3"/>
      <c r="O464" s="11"/>
    </row>
    <row r="465" spans="7:15" ht="12.75">
      <c r="G465" s="3"/>
      <c r="H465" s="10"/>
      <c r="N465" s="3"/>
      <c r="O465" s="11"/>
    </row>
    <row r="466" spans="7:15" ht="12.75">
      <c r="G466" s="3"/>
      <c r="H466" s="10"/>
      <c r="N466" s="3"/>
      <c r="O466" s="11"/>
    </row>
    <row r="467" spans="7:15" ht="12.75">
      <c r="G467" s="3"/>
      <c r="H467" s="10"/>
      <c r="N467" s="3"/>
      <c r="O467" s="11"/>
    </row>
    <row r="468" spans="7:15" ht="12.75">
      <c r="G468" s="3"/>
      <c r="H468" s="10"/>
      <c r="N468" s="3"/>
      <c r="O468" s="11"/>
    </row>
    <row r="469" spans="7:15" ht="12.75">
      <c r="G469" s="3"/>
      <c r="H469" s="10"/>
      <c r="N469" s="3"/>
      <c r="O469" s="11"/>
    </row>
    <row r="470" spans="7:15" ht="12.75">
      <c r="G470" s="3"/>
      <c r="H470" s="10"/>
      <c r="N470" s="3"/>
      <c r="O470" s="11"/>
    </row>
    <row r="471" spans="7:15" ht="12.75">
      <c r="G471" s="3"/>
      <c r="H471" s="10"/>
      <c r="N471" s="3"/>
      <c r="O471" s="11"/>
    </row>
    <row r="472" spans="7:15" ht="12.75">
      <c r="G472" s="3"/>
      <c r="H472" s="10"/>
      <c r="N472" s="3"/>
      <c r="O472" s="11"/>
    </row>
    <row r="473" spans="7:15" ht="12.75">
      <c r="G473" s="3"/>
      <c r="H473" s="10"/>
      <c r="N473" s="3"/>
      <c r="O473" s="11"/>
    </row>
    <row r="474" spans="7:15" ht="12.75">
      <c r="G474" s="3"/>
      <c r="H474" s="10"/>
      <c r="N474" s="3"/>
      <c r="O474" s="11"/>
    </row>
    <row r="475" spans="7:15" ht="12.75">
      <c r="G475" s="3"/>
      <c r="H475" s="10"/>
      <c r="N475" s="3"/>
      <c r="O475" s="11"/>
    </row>
    <row r="476" spans="7:15" ht="12.75">
      <c r="G476" s="3"/>
      <c r="H476" s="10"/>
      <c r="N476" s="3"/>
      <c r="O476" s="11"/>
    </row>
    <row r="477" spans="7:15" ht="12.75">
      <c r="G477" s="3"/>
      <c r="H477" s="10"/>
      <c r="N477" s="3"/>
      <c r="O477" s="11"/>
    </row>
    <row r="478" spans="7:15" ht="12.75">
      <c r="G478" s="3"/>
      <c r="H478" s="10"/>
      <c r="N478" s="3"/>
      <c r="O478" s="11"/>
    </row>
    <row r="479" spans="7:15" ht="12.75">
      <c r="G479" s="3"/>
      <c r="H479" s="10"/>
      <c r="N479" s="3"/>
      <c r="O479" s="11"/>
    </row>
    <row r="480" spans="7:15" ht="12.75">
      <c r="G480" s="3"/>
      <c r="H480" s="10"/>
      <c r="N480" s="3"/>
      <c r="O480" s="11"/>
    </row>
    <row r="481" spans="7:15" ht="12.75">
      <c r="G481" s="3"/>
      <c r="H481" s="10"/>
      <c r="N481" s="3"/>
      <c r="O481" s="11"/>
    </row>
    <row r="482" spans="7:15" ht="12.75">
      <c r="G482" s="3"/>
      <c r="H482" s="10"/>
      <c r="N482" s="3"/>
      <c r="O482" s="11"/>
    </row>
    <row r="483" spans="7:15" ht="12.75">
      <c r="G483" s="3"/>
      <c r="H483" s="10"/>
      <c r="N483" s="3"/>
      <c r="O483" s="11"/>
    </row>
    <row r="484" spans="7:15" ht="12.75">
      <c r="G484" s="3"/>
      <c r="H484" s="10"/>
      <c r="N484" s="3"/>
      <c r="O484" s="11"/>
    </row>
    <row r="485" spans="7:15" ht="12.75">
      <c r="G485" s="3"/>
      <c r="H485" s="10"/>
      <c r="N485" s="3"/>
      <c r="O485" s="11"/>
    </row>
    <row r="486" spans="7:15" ht="12.75">
      <c r="G486" s="3"/>
      <c r="H486" s="10"/>
      <c r="N486" s="3"/>
      <c r="O486" s="11"/>
    </row>
    <row r="487" spans="7:15" ht="12.75">
      <c r="G487" s="3"/>
      <c r="H487" s="10"/>
      <c r="N487" s="3"/>
      <c r="O487" s="11"/>
    </row>
    <row r="488" spans="7:15" ht="12.75">
      <c r="G488" s="3"/>
      <c r="H488" s="10"/>
      <c r="N488" s="3"/>
      <c r="O488" s="11"/>
    </row>
    <row r="489" spans="7:15" ht="12.75">
      <c r="G489" s="3"/>
      <c r="H489" s="10"/>
      <c r="N489" s="3"/>
      <c r="O489" s="11"/>
    </row>
    <row r="490" spans="7:15" ht="12.75">
      <c r="G490" s="3"/>
      <c r="H490" s="10"/>
      <c r="N490" s="3"/>
      <c r="O490" s="11"/>
    </row>
    <row r="491" spans="7:15" ht="12.75">
      <c r="G491" s="3"/>
      <c r="H491" s="10"/>
      <c r="N491" s="3"/>
      <c r="O491" s="11"/>
    </row>
    <row r="492" spans="7:15" ht="12.75">
      <c r="G492" s="3"/>
      <c r="H492" s="10"/>
      <c r="N492" s="3"/>
      <c r="O492" s="11"/>
    </row>
    <row r="493" spans="7:15" ht="12.75">
      <c r="G493" s="3"/>
      <c r="H493" s="10"/>
      <c r="N493" s="3"/>
      <c r="O493" s="11"/>
    </row>
    <row r="494" spans="7:15" ht="12.75">
      <c r="G494" s="3"/>
      <c r="H494" s="10"/>
      <c r="N494" s="3"/>
      <c r="O494" s="11"/>
    </row>
    <row r="495" spans="7:15" ht="12.75">
      <c r="G495" s="3"/>
      <c r="H495" s="10"/>
      <c r="N495" s="3"/>
      <c r="O495" s="11"/>
    </row>
    <row r="496" spans="7:15" ht="12.75">
      <c r="G496" s="3"/>
      <c r="H496" s="10"/>
      <c r="N496" s="3"/>
      <c r="O496" s="11"/>
    </row>
    <row r="497" spans="7:15" ht="12.75">
      <c r="G497" s="3"/>
      <c r="H497" s="10"/>
      <c r="N497" s="3"/>
      <c r="O497" s="11"/>
    </row>
    <row r="498" spans="7:15" ht="12.75">
      <c r="G498" s="3"/>
      <c r="H498" s="10"/>
      <c r="N498" s="3"/>
      <c r="O498" s="11"/>
    </row>
    <row r="499" spans="7:15" ht="12.75">
      <c r="G499" s="3"/>
      <c r="H499" s="10"/>
      <c r="N499" s="3"/>
      <c r="O499" s="11"/>
    </row>
    <row r="500" spans="7:15" ht="12.75">
      <c r="G500" s="3"/>
      <c r="H500" s="10"/>
      <c r="N500" s="3"/>
      <c r="O500" s="11"/>
    </row>
    <row r="501" spans="7:15" ht="12.75">
      <c r="G501" s="3"/>
      <c r="H501" s="10"/>
      <c r="N501" s="3"/>
      <c r="O501" s="11"/>
    </row>
    <row r="502" spans="7:15" ht="12.75">
      <c r="G502" s="3"/>
      <c r="H502" s="10"/>
      <c r="N502" s="3"/>
      <c r="O502" s="11"/>
    </row>
    <row r="503" spans="7:15" ht="12.75">
      <c r="G503" s="3"/>
      <c r="H503" s="10"/>
      <c r="N503" s="3"/>
      <c r="O503" s="11"/>
    </row>
    <row r="504" spans="7:15" ht="12.75">
      <c r="G504" s="3"/>
      <c r="H504" s="10"/>
      <c r="N504" s="3"/>
      <c r="O504" s="11"/>
    </row>
    <row r="505" spans="7:15" ht="12.75">
      <c r="G505" s="3"/>
      <c r="H505" s="10"/>
      <c r="N505" s="3"/>
      <c r="O505" s="11"/>
    </row>
    <row r="506" spans="7:15" ht="12.75">
      <c r="G506" s="3"/>
      <c r="H506" s="10"/>
      <c r="N506" s="3"/>
      <c r="O506" s="11"/>
    </row>
    <row r="507" spans="7:15" ht="12.75">
      <c r="G507" s="3"/>
      <c r="H507" s="10"/>
      <c r="N507" s="3"/>
      <c r="O507" s="11"/>
    </row>
    <row r="508" spans="7:15" ht="12.75">
      <c r="G508" s="3"/>
      <c r="H508" s="10"/>
      <c r="N508" s="3"/>
      <c r="O508" s="11"/>
    </row>
    <row r="509" spans="7:15" ht="12.75">
      <c r="G509" s="3"/>
      <c r="H509" s="10"/>
      <c r="N509" s="3"/>
      <c r="O509" s="11"/>
    </row>
    <row r="510" spans="7:15" ht="12.75">
      <c r="G510" s="3"/>
      <c r="H510" s="10"/>
      <c r="N510" s="3"/>
      <c r="O510" s="11"/>
    </row>
    <row r="511" spans="7:15" ht="12.75">
      <c r="G511" s="3"/>
      <c r="H511" s="10"/>
      <c r="N511" s="3"/>
      <c r="O511" s="11"/>
    </row>
    <row r="512" spans="8:15" ht="12.75">
      <c r="H512" s="10"/>
      <c r="N512" s="3"/>
      <c r="O512" s="11"/>
    </row>
    <row r="513" spans="8:15" ht="12.75">
      <c r="H513" s="10"/>
      <c r="N513" s="3"/>
      <c r="O513" s="11"/>
    </row>
    <row r="514" spans="8:15" ht="12.75">
      <c r="H514" s="10"/>
      <c r="N514" s="3"/>
      <c r="O514" s="11"/>
    </row>
    <row r="515" spans="8:15" ht="12.75">
      <c r="H515" s="10"/>
      <c r="N515" s="3"/>
      <c r="O515" s="11"/>
    </row>
    <row r="516" spans="8:15" ht="12.75">
      <c r="H516" s="10"/>
      <c r="N516" s="3"/>
      <c r="O516" s="11"/>
    </row>
    <row r="517" ht="12.75">
      <c r="N517" s="3"/>
    </row>
    <row r="518" ht="12.75">
      <c r="N518" s="3"/>
    </row>
    <row r="519" ht="12.75">
      <c r="N519" s="3"/>
    </row>
    <row r="520" ht="12.75">
      <c r="N520" s="3"/>
    </row>
    <row r="521" ht="12.75">
      <c r="N521" s="3"/>
    </row>
    <row r="522" ht="12.75">
      <c r="N522" s="3"/>
    </row>
  </sheetData>
  <sheetProtection/>
  <mergeCells count="30">
    <mergeCell ref="D271:G271"/>
    <mergeCell ref="G6:P6"/>
    <mergeCell ref="Q9:Q12"/>
    <mergeCell ref="S9:S12"/>
    <mergeCell ref="R9:R12"/>
    <mergeCell ref="H9:H12"/>
    <mergeCell ref="I9:I12"/>
    <mergeCell ref="N9:N12"/>
    <mergeCell ref="O9:O12"/>
    <mergeCell ref="P9:P12"/>
    <mergeCell ref="C9:C12"/>
    <mergeCell ref="B9:B12"/>
    <mergeCell ref="A14:D14"/>
    <mergeCell ref="G2:P2"/>
    <mergeCell ref="J9:J12"/>
    <mergeCell ref="K9:K12"/>
    <mergeCell ref="L9:L12"/>
    <mergeCell ref="M9:M12"/>
    <mergeCell ref="G9:G12"/>
    <mergeCell ref="G5:P5"/>
    <mergeCell ref="B241:D241"/>
    <mergeCell ref="A268:D268"/>
    <mergeCell ref="G8:Q8"/>
    <mergeCell ref="A19:A20"/>
    <mergeCell ref="B242:D242"/>
    <mergeCell ref="A267:D267"/>
    <mergeCell ref="F9:F12"/>
    <mergeCell ref="D9:D12"/>
    <mergeCell ref="E9:E12"/>
    <mergeCell ref="A9:A12"/>
  </mergeCells>
  <printOptions/>
  <pageMargins left="0.28" right="0.19" top="0.53" bottom="0.18" header="0.26" footer="0.16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Maumetova_G</dc:creator>
  <cp:keywords/>
  <dc:description/>
  <cp:lastModifiedBy>Бастенова Ж</cp:lastModifiedBy>
  <cp:lastPrinted>2010-12-18T12:57:39Z</cp:lastPrinted>
  <dcterms:created xsi:type="dcterms:W3CDTF">2009-07-24T05:47:46Z</dcterms:created>
  <dcterms:modified xsi:type="dcterms:W3CDTF">2010-12-20T08:51:28Z</dcterms:modified>
  <cp:category/>
  <cp:version/>
  <cp:contentType/>
  <cp:contentStatus/>
</cp:coreProperties>
</file>